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x5mi\Documents\Hemsidan\Att Göra\Soviet-Japanese\"/>
    </mc:Choice>
  </mc:AlternateContent>
  <bookViews>
    <workbookView xWindow="780" yWindow="225" windowWidth="18975" windowHeight="7590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O305" i="1" l="1"/>
  <c r="M305" i="1"/>
  <c r="M317" i="1"/>
  <c r="O317" i="1"/>
  <c r="O561" i="1" l="1"/>
  <c r="O556" i="1" s="1"/>
  <c r="O463" i="1"/>
  <c r="M463" i="1" s="1"/>
  <c r="M450" i="1" s="1"/>
  <c r="O261" i="1"/>
  <c r="M261" i="1"/>
  <c r="M265" i="1"/>
  <c r="O265" i="1"/>
  <c r="M561" i="1" l="1"/>
  <c r="M556" i="1" s="1"/>
  <c r="O437" i="1"/>
  <c r="M437" i="1" s="1"/>
  <c r="O591" i="1" l="1"/>
  <c r="O610" i="1"/>
  <c r="M610" i="1"/>
  <c r="O548" i="1"/>
  <c r="M548" i="1" s="1"/>
  <c r="R432" i="1"/>
  <c r="M432" i="1"/>
  <c r="O445" i="1"/>
  <c r="O401" i="1"/>
  <c r="M401" i="1" s="1"/>
  <c r="O388" i="1"/>
  <c r="M388" i="1" s="1"/>
  <c r="O234" i="1"/>
  <c r="M234" i="1" s="1"/>
  <c r="O519" i="1" l="1"/>
  <c r="M519" i="1" s="1"/>
  <c r="M511" i="1" s="1"/>
  <c r="O573" i="1" l="1"/>
  <c r="M573" i="1" s="1"/>
  <c r="M565" i="1" s="1"/>
  <c r="M490" i="1" l="1"/>
  <c r="O504" i="1"/>
  <c r="M320" i="1"/>
  <c r="O330" i="1"/>
  <c r="O320" i="1" s="1"/>
  <c r="O530" i="1" l="1"/>
  <c r="O484" i="1"/>
  <c r="O465" i="1"/>
  <c r="O450" i="1" s="1"/>
  <c r="M405" i="1"/>
  <c r="O411" i="1"/>
  <c r="O405" i="1" s="1"/>
  <c r="M391" i="1"/>
  <c r="O551" i="1" l="1"/>
  <c r="O536" i="1"/>
  <c r="O534" i="1" s="1"/>
  <c r="M534" i="1" s="1"/>
  <c r="M536" i="1" l="1"/>
  <c r="M551" i="1"/>
  <c r="O277" i="1"/>
  <c r="M277" i="1" s="1"/>
  <c r="M269" i="1" s="1"/>
  <c r="O269" i="1" l="1"/>
  <c r="O526" i="1"/>
  <c r="M530" i="1"/>
  <c r="M526" i="1" s="1"/>
  <c r="O480" i="1"/>
  <c r="O155" i="1"/>
  <c r="M155" i="1" s="1"/>
  <c r="M484" i="1" l="1"/>
  <c r="M480" i="1" s="1"/>
  <c r="O232" i="1"/>
  <c r="M232" i="1" s="1"/>
  <c r="M222" i="1" s="1"/>
  <c r="O500" i="1" l="1"/>
  <c r="O490" i="1" s="1"/>
  <c r="M539" i="1" l="1"/>
  <c r="O571" i="1"/>
  <c r="O565" i="1" s="1"/>
  <c r="O540" i="1"/>
  <c r="O432" i="1"/>
  <c r="O398" i="1"/>
  <c r="O391" i="1" s="1"/>
  <c r="I103" i="1" l="1"/>
  <c r="J190" i="1"/>
  <c r="I190" i="1" s="1"/>
  <c r="S200" i="1"/>
  <c r="R200" i="1" s="1"/>
  <c r="S197" i="1"/>
  <c r="R197" i="1" s="1"/>
  <c r="J171" i="1"/>
  <c r="O193" i="1"/>
  <c r="M193" i="1" s="1"/>
  <c r="M170" i="1" s="1"/>
  <c r="R460" i="1"/>
  <c r="R66" i="1"/>
  <c r="R58" i="1"/>
  <c r="O58" i="1"/>
  <c r="O49" i="1" s="1"/>
  <c r="R10" i="1"/>
  <c r="S14" i="1"/>
  <c r="S10" i="1" s="1"/>
  <c r="S22" i="1"/>
  <c r="S17" i="1" s="1"/>
  <c r="S508" i="1"/>
  <c r="S507" i="1" s="1"/>
  <c r="R507" i="1"/>
  <c r="S467" i="1"/>
  <c r="S447" i="1"/>
  <c r="S432" i="1" s="1"/>
  <c r="S328" i="1"/>
  <c r="S320" i="1" s="1"/>
  <c r="S210" i="1" s="1"/>
  <c r="R328" i="1"/>
  <c r="R320" i="1" s="1"/>
  <c r="R210" i="1" s="1"/>
  <c r="O230" i="1"/>
  <c r="O222" i="1" s="1"/>
  <c r="F164" i="1"/>
  <c r="E480" i="1"/>
  <c r="E370" i="1" s="1"/>
  <c r="F433" i="1"/>
  <c r="F432" i="1" s="1"/>
  <c r="F335" i="1"/>
  <c r="F177" i="1"/>
  <c r="F50" i="1"/>
  <c r="F49" i="1" s="1"/>
  <c r="F104" i="1"/>
  <c r="F103" i="1" s="1"/>
  <c r="F481" i="1"/>
  <c r="F480" i="1" s="1"/>
  <c r="F171" i="1"/>
  <c r="I171" i="1"/>
  <c r="F160" i="1"/>
  <c r="F598" i="1"/>
  <c r="F324" i="1"/>
  <c r="F343" i="1"/>
  <c r="F326" i="1"/>
  <c r="F29" i="1"/>
  <c r="F27" i="1" s="1"/>
  <c r="F37" i="1"/>
  <c r="F36" i="1" s="1"/>
  <c r="F144" i="1"/>
  <c r="F312" i="1"/>
  <c r="F299" i="1"/>
  <c r="F11" i="1"/>
  <c r="F10" i="1" s="1"/>
  <c r="F592" i="1"/>
  <c r="F419" i="1"/>
  <c r="F418" i="1" s="1"/>
  <c r="F358" i="1"/>
  <c r="F354" i="1" s="1"/>
  <c r="F217" i="1"/>
  <c r="F216" i="1" s="1"/>
  <c r="F238" i="1"/>
  <c r="F237" i="1" s="1"/>
  <c r="I270" i="1"/>
  <c r="I269" i="1" s="1"/>
  <c r="F392" i="1"/>
  <c r="F391" i="1" s="1"/>
  <c r="D143" i="1"/>
  <c r="F150" i="1"/>
  <c r="F406" i="1"/>
  <c r="F405" i="1" s="1"/>
  <c r="J335" i="1"/>
  <c r="I333" i="1"/>
  <c r="J392" i="1"/>
  <c r="J391" i="1" s="1"/>
  <c r="I591" i="1"/>
  <c r="J594" i="1"/>
  <c r="J598" i="1"/>
  <c r="I576" i="1"/>
  <c r="E576" i="1"/>
  <c r="E539" i="1" s="1"/>
  <c r="D576" i="1"/>
  <c r="J579" i="1"/>
  <c r="J576" i="1" s="1"/>
  <c r="F577" i="1"/>
  <c r="F576" i="1" s="1"/>
  <c r="I565" i="1"/>
  <c r="J566" i="1"/>
  <c r="J565" i="1" s="1"/>
  <c r="D565" i="1"/>
  <c r="F566" i="1"/>
  <c r="F565" i="1" s="1"/>
  <c r="I556" i="1"/>
  <c r="J557" i="1"/>
  <c r="J559" i="1"/>
  <c r="J541" i="1"/>
  <c r="I540" i="1"/>
  <c r="J543" i="1"/>
  <c r="F543" i="1"/>
  <c r="F540" i="1" s="1"/>
  <c r="J527" i="1"/>
  <c r="J526" i="1" s="1"/>
  <c r="I522" i="1"/>
  <c r="J523" i="1"/>
  <c r="J522" i="1" s="1"/>
  <c r="R511" i="1"/>
  <c r="I511" i="1"/>
  <c r="S516" i="1"/>
  <c r="S511" i="1" s="1"/>
  <c r="O516" i="1"/>
  <c r="O511" i="1" s="1"/>
  <c r="J512" i="1"/>
  <c r="J511" i="1" s="1"/>
  <c r="F512" i="1"/>
  <c r="F511" i="1" s="1"/>
  <c r="I490" i="1"/>
  <c r="J491" i="1"/>
  <c r="J493" i="1"/>
  <c r="J495" i="1"/>
  <c r="I480" i="1"/>
  <c r="J481" i="1"/>
  <c r="J480" i="1" s="1"/>
  <c r="M476" i="1"/>
  <c r="O477" i="1"/>
  <c r="O476" i="1" s="1"/>
  <c r="J473" i="1"/>
  <c r="J471" i="1"/>
  <c r="I470" i="1"/>
  <c r="J455" i="1"/>
  <c r="I450" i="1"/>
  <c r="F455" i="1"/>
  <c r="F453" i="1"/>
  <c r="J451" i="1"/>
  <c r="I418" i="1"/>
  <c r="J419" i="1"/>
  <c r="J418" i="1" s="1"/>
  <c r="I405" i="1"/>
  <c r="J406" i="1"/>
  <c r="J405" i="1" s="1"/>
  <c r="I391" i="1"/>
  <c r="D381" i="1"/>
  <c r="D370" i="1" s="1"/>
  <c r="I381" i="1"/>
  <c r="O386" i="1"/>
  <c r="J384" i="1"/>
  <c r="J382" i="1"/>
  <c r="R376" i="1"/>
  <c r="M376" i="1"/>
  <c r="O377" i="1"/>
  <c r="O376" i="1" s="1"/>
  <c r="S377" i="1"/>
  <c r="S376" i="1" s="1"/>
  <c r="M372" i="1"/>
  <c r="O373" i="1"/>
  <c r="O372" i="1" s="1"/>
  <c r="I354" i="1"/>
  <c r="O364" i="1"/>
  <c r="O354" i="1" s="1"/>
  <c r="M354" i="1"/>
  <c r="J360" i="1"/>
  <c r="J355" i="1"/>
  <c r="N333" i="1"/>
  <c r="N210" i="1" s="1"/>
  <c r="M333" i="1"/>
  <c r="J343" i="1"/>
  <c r="I320" i="1"/>
  <c r="J321" i="1"/>
  <c r="J320" i="1" s="1"/>
  <c r="I305" i="1"/>
  <c r="J308" i="1"/>
  <c r="J306" i="1"/>
  <c r="J312" i="1"/>
  <c r="F308" i="1"/>
  <c r="I294" i="1"/>
  <c r="J299" i="1"/>
  <c r="F297" i="1"/>
  <c r="J295" i="1"/>
  <c r="O291" i="1"/>
  <c r="O290" i="1" s="1"/>
  <c r="M290" i="1"/>
  <c r="I286" i="1"/>
  <c r="J287" i="1"/>
  <c r="J286" i="1" s="1"/>
  <c r="J270" i="1"/>
  <c r="J275" i="1"/>
  <c r="F262" i="1"/>
  <c r="F261" i="1" s="1"/>
  <c r="I261" i="1"/>
  <c r="J262" i="1"/>
  <c r="J261" i="1" s="1"/>
  <c r="J258" i="1"/>
  <c r="J257" i="1" s="1"/>
  <c r="J254" i="1"/>
  <c r="J253" i="1" s="1"/>
  <c r="M248" i="1"/>
  <c r="O250" i="1"/>
  <c r="O248" i="1" s="1"/>
  <c r="I248" i="1"/>
  <c r="I241" i="1"/>
  <c r="J242" i="1"/>
  <c r="J241" i="1" s="1"/>
  <c r="F242" i="1"/>
  <c r="F241" i="1" s="1"/>
  <c r="I222" i="1"/>
  <c r="F228" i="1"/>
  <c r="J223" i="1"/>
  <c r="J222" i="1" s="1"/>
  <c r="F223" i="1"/>
  <c r="M216" i="1"/>
  <c r="O219" i="1"/>
  <c r="O216" i="1" s="1"/>
  <c r="F213" i="1"/>
  <c r="F212" i="1" s="1"/>
  <c r="D212" i="1"/>
  <c r="D210" i="1" s="1"/>
  <c r="M204" i="1"/>
  <c r="O205" i="1"/>
  <c r="O204" i="1" s="1"/>
  <c r="D170" i="1"/>
  <c r="J177" i="1"/>
  <c r="R159" i="1"/>
  <c r="O159" i="1"/>
  <c r="M159" i="1"/>
  <c r="S166" i="1"/>
  <c r="S159" i="1" s="1"/>
  <c r="D159" i="1"/>
  <c r="O152" i="1"/>
  <c r="O143" i="1" s="1"/>
  <c r="I143" i="1"/>
  <c r="J144" i="1"/>
  <c r="J143" i="1" s="1"/>
  <c r="M90" i="1"/>
  <c r="O91" i="1"/>
  <c r="O90" i="1" s="1"/>
  <c r="M85" i="1"/>
  <c r="O86" i="1"/>
  <c r="O85" i="1" s="1"/>
  <c r="D74" i="1"/>
  <c r="I49" i="1"/>
  <c r="J50" i="1"/>
  <c r="J49" i="1" s="1"/>
  <c r="D49" i="1"/>
  <c r="D36" i="1"/>
  <c r="R36" i="1"/>
  <c r="S41" i="1"/>
  <c r="S36" i="1" s="1"/>
  <c r="D27" i="1"/>
  <c r="R17" i="1"/>
  <c r="E17" i="1"/>
  <c r="I17" i="1"/>
  <c r="J17" i="1"/>
  <c r="M17" i="1"/>
  <c r="N17" i="1"/>
  <c r="O17" i="1"/>
  <c r="D17" i="1"/>
  <c r="F18" i="1"/>
  <c r="F17" i="1" s="1"/>
  <c r="E10" i="1"/>
  <c r="I10" i="1"/>
  <c r="J10" i="1"/>
  <c r="M10" i="1"/>
  <c r="N10" i="1"/>
  <c r="O10" i="1"/>
  <c r="D10" i="1"/>
  <c r="XFD7" i="1"/>
  <c r="XFD8" i="1"/>
  <c r="E5" i="1"/>
  <c r="I5" i="1"/>
  <c r="J5" i="1"/>
  <c r="M5" i="1"/>
  <c r="N5" i="1"/>
  <c r="O5" i="1"/>
  <c r="R5" i="1"/>
  <c r="S5" i="1"/>
  <c r="F6" i="1"/>
  <c r="F5" i="1" s="1"/>
  <c r="D5" i="1"/>
  <c r="J140" i="1"/>
  <c r="J138" i="1" s="1"/>
  <c r="N73" i="1"/>
  <c r="I138" i="1"/>
  <c r="E73" i="1"/>
  <c r="D138" i="1"/>
  <c r="N539" i="1"/>
  <c r="O539" i="1"/>
  <c r="R539" i="1"/>
  <c r="S539" i="1"/>
  <c r="Q370" i="1"/>
  <c r="G370" i="1"/>
  <c r="H370" i="1"/>
  <c r="N370" i="1"/>
  <c r="P370" i="1"/>
  <c r="E210" i="1"/>
  <c r="G210" i="1"/>
  <c r="H210" i="1"/>
  <c r="P210" i="1"/>
  <c r="Q210" i="1"/>
  <c r="J104" i="1"/>
  <c r="J103" i="1" s="1"/>
  <c r="S121" i="1"/>
  <c r="S130" i="1"/>
  <c r="O133" i="1"/>
  <c r="O121" i="1"/>
  <c r="O381" i="1" l="1"/>
  <c r="M386" i="1"/>
  <c r="M381" i="1" s="1"/>
  <c r="M370" i="1" s="1"/>
  <c r="M210" i="1"/>
  <c r="S460" i="1"/>
  <c r="S450" i="1" s="1"/>
  <c r="S370" i="1" s="1"/>
  <c r="R450" i="1"/>
  <c r="O210" i="1"/>
  <c r="I170" i="1"/>
  <c r="I73" i="1" s="1"/>
  <c r="O170" i="1"/>
  <c r="J170" i="1"/>
  <c r="J73" i="1" s="1"/>
  <c r="R170" i="1"/>
  <c r="R73" i="1" s="1"/>
  <c r="S170" i="1"/>
  <c r="F305" i="1"/>
  <c r="R370" i="1"/>
  <c r="F159" i="1"/>
  <c r="R49" i="1"/>
  <c r="R4" i="1" s="1"/>
  <c r="D539" i="1"/>
  <c r="F320" i="1"/>
  <c r="F333" i="1"/>
  <c r="F294" i="1"/>
  <c r="J470" i="1"/>
  <c r="F591" i="1"/>
  <c r="F539" i="1" s="1"/>
  <c r="F143" i="1"/>
  <c r="J294" i="1"/>
  <c r="J591" i="1"/>
  <c r="J556" i="1"/>
  <c r="I539" i="1"/>
  <c r="J540" i="1"/>
  <c r="J490" i="1"/>
  <c r="J333" i="1"/>
  <c r="J381" i="1"/>
  <c r="J450" i="1"/>
  <c r="F450" i="1"/>
  <c r="F370" i="1" s="1"/>
  <c r="I370" i="1"/>
  <c r="O370" i="1"/>
  <c r="J354" i="1"/>
  <c r="J269" i="1"/>
  <c r="J305" i="1"/>
  <c r="F222" i="1"/>
  <c r="I210" i="1"/>
  <c r="M4" i="1"/>
  <c r="F170" i="1"/>
  <c r="M73" i="1"/>
  <c r="O4" i="1"/>
  <c r="D73" i="1"/>
  <c r="J4" i="1"/>
  <c r="E4" i="1"/>
  <c r="E3" i="1" s="1"/>
  <c r="S4" i="1"/>
  <c r="I4" i="1"/>
  <c r="F4" i="1"/>
  <c r="N4" i="1"/>
  <c r="N3" i="1" s="1"/>
  <c r="O103" i="1"/>
  <c r="S103" i="1"/>
  <c r="D4" i="1"/>
  <c r="O73" i="1" l="1"/>
  <c r="S73" i="1"/>
  <c r="S3" i="1" s="1"/>
  <c r="F73" i="1"/>
  <c r="J370" i="1"/>
  <c r="F210" i="1"/>
  <c r="R3" i="1"/>
  <c r="J210" i="1"/>
  <c r="J539" i="1"/>
  <c r="M3" i="1"/>
  <c r="O3" i="1"/>
  <c r="I3" i="1"/>
  <c r="D3" i="1"/>
  <c r="F3" i="1" l="1"/>
  <c r="J3" i="1"/>
</calcChain>
</file>

<file path=xl/comments1.xml><?xml version="1.0" encoding="utf-8"?>
<comments xmlns="http://schemas.openxmlformats.org/spreadsheetml/2006/main">
  <authors>
    <author>Håkan</author>
    <author>Håkan Gustavsson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Håkan:</t>
        </r>
        <r>
          <rPr>
            <sz val="9"/>
            <color indexed="81"/>
            <rFont val="Tahoma"/>
            <family val="2"/>
          </rPr>
          <t xml:space="preserve">
1 1st chutai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Håkan:</t>
        </r>
        <r>
          <rPr>
            <sz val="9"/>
            <color indexed="81"/>
            <rFont val="Tahoma"/>
            <family val="2"/>
          </rPr>
          <t xml:space="preserve">
1 2nd chutai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Håkan:</t>
        </r>
        <r>
          <rPr>
            <sz val="9"/>
            <color indexed="81"/>
            <rFont val="Tahoma"/>
            <family val="2"/>
          </rPr>
          <t xml:space="preserve">
3 1st chutai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Håkan:</t>
        </r>
        <r>
          <rPr>
            <sz val="9"/>
            <color indexed="81"/>
            <rFont val="Tahoma"/>
            <family val="2"/>
          </rPr>
          <t xml:space="preserve">
Against 70 IAP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Håkan:</t>
        </r>
        <r>
          <rPr>
            <sz val="9"/>
            <color indexed="81"/>
            <rFont val="Tahoma"/>
            <family val="2"/>
          </rPr>
          <t xml:space="preserve">
9 1st chutai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Håkan:</t>
        </r>
        <r>
          <rPr>
            <sz val="9"/>
            <color indexed="81"/>
            <rFont val="Tahoma"/>
            <family val="2"/>
          </rPr>
          <t xml:space="preserve">
6 1st chutai
21 3rd chutai</t>
        </r>
      </text>
    </comment>
    <comment ref="O501" authorId="1" shapeId="0">
      <text>
        <r>
          <rPr>
            <b/>
            <sz val="9"/>
            <color indexed="81"/>
            <rFont val="Tahoma"/>
            <family val="2"/>
          </rPr>
          <t>Håkan Gustavsson:</t>
        </r>
        <r>
          <rPr>
            <sz val="9"/>
            <color indexed="81"/>
            <rFont val="Tahoma"/>
            <family val="2"/>
          </rPr>
          <t xml:space="preserve">
Shared among 4 pilots.</t>
        </r>
      </text>
    </comment>
    <comment ref="O502" authorId="1" shapeId="0">
      <text>
        <r>
          <rPr>
            <b/>
            <sz val="9"/>
            <color indexed="81"/>
            <rFont val="Tahoma"/>
            <family val="2"/>
          </rPr>
          <t>Håkan Gustavsson:</t>
        </r>
        <r>
          <rPr>
            <sz val="9"/>
            <color indexed="81"/>
            <rFont val="Tahoma"/>
            <family val="2"/>
          </rPr>
          <t xml:space="preserve">
Shared among five pilots.</t>
        </r>
      </text>
    </comment>
    <comment ref="O503" authorId="1" shapeId="0">
      <text>
        <r>
          <rPr>
            <b/>
            <sz val="9"/>
            <color indexed="81"/>
            <rFont val="Tahoma"/>
            <family val="2"/>
          </rPr>
          <t>Håkan Gustavsson:</t>
        </r>
        <r>
          <rPr>
            <sz val="9"/>
            <color indexed="81"/>
            <rFont val="Tahoma"/>
            <family val="2"/>
          </rPr>
          <t xml:space="preserve">
Shared among five pilots.</t>
        </r>
      </text>
    </comment>
  </commentList>
</comments>
</file>

<file path=xl/sharedStrings.xml><?xml version="1.0" encoding="utf-8"?>
<sst xmlns="http://schemas.openxmlformats.org/spreadsheetml/2006/main" count="622" uniqueCount="265">
  <si>
    <t>Month</t>
  </si>
  <si>
    <t>Date</t>
  </si>
  <si>
    <t>May</t>
  </si>
  <si>
    <t>June</t>
  </si>
  <si>
    <t>Unit</t>
  </si>
  <si>
    <t>Claims</t>
  </si>
  <si>
    <t>Probables</t>
  </si>
  <si>
    <t>Verified</t>
  </si>
  <si>
    <t>Japanese</t>
  </si>
  <si>
    <t>Russian</t>
  </si>
  <si>
    <t>July</t>
  </si>
  <si>
    <t>August</t>
  </si>
  <si>
    <t>September</t>
  </si>
  <si>
    <t>11th Sentai</t>
  </si>
  <si>
    <t>24th Sentai</t>
  </si>
  <si>
    <t>Type</t>
  </si>
  <si>
    <t>Pilot</t>
  </si>
  <si>
    <t>E/A</t>
  </si>
  <si>
    <t>Koji Ishizawa</t>
  </si>
  <si>
    <t>Losses</t>
  </si>
  <si>
    <t>Shigenobu Morimoto KIA</t>
  </si>
  <si>
    <t>Yoshio Yoshino KIA</t>
  </si>
  <si>
    <t>Kunizo Ishizuka KIA</t>
  </si>
  <si>
    <t>Yotutaka Miyajima POW</t>
  </si>
  <si>
    <t>22 IAP</t>
  </si>
  <si>
    <t>70 IAP</t>
  </si>
  <si>
    <t>? IAP</t>
  </si>
  <si>
    <t>Nikolay Georgiyvich Glazykin</t>
  </si>
  <si>
    <t>Grigoriy Kravchenko</t>
  </si>
  <si>
    <t>Viktor Rakhov</t>
  </si>
  <si>
    <t>Arseniy Vorozheikin</t>
  </si>
  <si>
    <t>R. Raykov</t>
  </si>
  <si>
    <t>Sergey Gritsevets</t>
  </si>
  <si>
    <t>Nikolay Semenovich Gerasimov</t>
  </si>
  <si>
    <t xml:space="preserve">Viktorov </t>
  </si>
  <si>
    <t>Ivan Lakeev</t>
  </si>
  <si>
    <t>n.n. parachuted</t>
  </si>
  <si>
    <t>Nikolay Georgiyvich Glazykin KIA</t>
  </si>
  <si>
    <t>n.n. KIA</t>
  </si>
  <si>
    <t>Ken-ichi Nakanishi KIA</t>
  </si>
  <si>
    <t>R-Z</t>
  </si>
  <si>
    <t>Shoichi Suzuki</t>
  </si>
  <si>
    <t>Hideo Tatsumi</t>
  </si>
  <si>
    <t>I-16</t>
  </si>
  <si>
    <t>Saji Kani</t>
  </si>
  <si>
    <t>Tatsumi</t>
  </si>
  <si>
    <t>I-152</t>
  </si>
  <si>
    <t>Hiromichi Shinohara</t>
  </si>
  <si>
    <t>Kenji Shimada</t>
  </si>
  <si>
    <t>Nikolay Cherenkov KIA</t>
  </si>
  <si>
    <t>Savchenko KIA</t>
  </si>
  <si>
    <t>2 force-landed</t>
  </si>
  <si>
    <t>aircraft damaged</t>
  </si>
  <si>
    <t>Aleksandr Pyankov WIA</t>
  </si>
  <si>
    <t>1 damaged</t>
  </si>
  <si>
    <t>Savchenko</t>
  </si>
  <si>
    <t>Ki-27</t>
  </si>
  <si>
    <t>Masao Ashida</t>
  </si>
  <si>
    <t>Tomio Hanada</t>
  </si>
  <si>
    <t>Mitsutomi parachuted</t>
  </si>
  <si>
    <t>Mitrofan Noga</t>
  </si>
  <si>
    <t>Sergeev</t>
  </si>
  <si>
    <t>E/F</t>
  </si>
  <si>
    <t>Ippei Amano KIA</t>
  </si>
  <si>
    <t>Vasiliy Trubachenko</t>
  </si>
  <si>
    <t>1st Sentai</t>
  </si>
  <si>
    <t>V. Zabaluyev force-landed</t>
  </si>
  <si>
    <t>Hitoshi Asano</t>
  </si>
  <si>
    <t xml:space="preserve">Hiromichi Shinohara </t>
  </si>
  <si>
    <t>Mamoru Hanada</t>
  </si>
  <si>
    <t>Sadayoshi Mitsutomi KIA</t>
  </si>
  <si>
    <t>Kiyoshi Hori KIA</t>
  </si>
  <si>
    <t>?</t>
  </si>
  <si>
    <t>Goro Furugori</t>
  </si>
  <si>
    <t>SB</t>
  </si>
  <si>
    <t>Takashi Fujita WIA</t>
  </si>
  <si>
    <t xml:space="preserve">Mamoru Hanada </t>
  </si>
  <si>
    <t>Naoyuki Daitoku KIA</t>
  </si>
  <si>
    <t>Ryuichi Kitayama KIA</t>
  </si>
  <si>
    <t>Mamoru Hanada force-landed</t>
  </si>
  <si>
    <t>Kyusuke Goto KIA</t>
  </si>
  <si>
    <t>Toshio Nakada KIA</t>
  </si>
  <si>
    <t>Mamoru Hanada DOW (12/7)</t>
  </si>
  <si>
    <t>Toshio Kato WIA</t>
  </si>
  <si>
    <t>Masamitsu Wada KIA</t>
  </si>
  <si>
    <t>Masanao Ikegami  KIA</t>
  </si>
  <si>
    <t>Hiroshi Sato KIA</t>
  </si>
  <si>
    <t>Buichi Namba KIA</t>
  </si>
  <si>
    <t>Vitt Skobarikhin (taran)</t>
  </si>
  <si>
    <t>Keisuke Yamada MIA</t>
  </si>
  <si>
    <t>Akira Ina</t>
  </si>
  <si>
    <t>force-landed</t>
  </si>
  <si>
    <t>Shozo Koizumi KIA</t>
  </si>
  <si>
    <t>Kusuhiko Shimomura KIA</t>
  </si>
  <si>
    <t>Sueo Yamaguchi KIA</t>
  </si>
  <si>
    <t>Terunari Miyatani KIA</t>
  </si>
  <si>
    <t>Suguru Ito KIA</t>
  </si>
  <si>
    <t>Fujio Honma  KIA</t>
  </si>
  <si>
    <t>11the Sentai</t>
  </si>
  <si>
    <t>Hiromichi Shinohara force-landed in enemy territory</t>
  </si>
  <si>
    <t>Yutaka Aoyagi WIA</t>
  </si>
  <si>
    <t>Kiyoshige Tatsumi KIA</t>
  </si>
  <si>
    <t>Shunji Takagaki KIA</t>
  </si>
  <si>
    <t>1 balloon</t>
  </si>
  <si>
    <t>Fumio Harada KIA</t>
  </si>
  <si>
    <t>Takeo Fukuda  POW</t>
  </si>
  <si>
    <t>Saiji Kani KIA</t>
  </si>
  <si>
    <t>Shoichi Suzuki KIA</t>
  </si>
  <si>
    <t>Seki WIA</t>
  </si>
  <si>
    <t>56 IAP</t>
  </si>
  <si>
    <t>E/B</t>
  </si>
  <si>
    <t>Viktor P. Kustov (taran)</t>
  </si>
  <si>
    <t>Viktor P. Kustov KIA</t>
  </si>
  <si>
    <t>Muneyoshi Motojima KIA</t>
  </si>
  <si>
    <t>Taro Kobayashi KIA</t>
  </si>
  <si>
    <t>Saburo Kimura DOW</t>
  </si>
  <si>
    <t>Masao Ashida KIA</t>
  </si>
  <si>
    <t>Jiro Okuda KIA</t>
  </si>
  <si>
    <t>64th Sentai</t>
  </si>
  <si>
    <t>Viktor Rakhov (taran)</t>
  </si>
  <si>
    <t>N. I. Zvonarev (RS-82)</t>
  </si>
  <si>
    <t>Tanaka Yagi KIA</t>
  </si>
  <si>
    <t>Katsumi Anma</t>
  </si>
  <si>
    <t>Kazumi Yamauchi KIA</t>
  </si>
  <si>
    <t>Takeshi Sasaki KIA</t>
  </si>
  <si>
    <t>Torao Kitamura KIA</t>
  </si>
  <si>
    <t>Saburo Yasuhara KIA</t>
  </si>
  <si>
    <t>Koji Motamura KIA</t>
  </si>
  <si>
    <t>Iwao Masuda  KIA</t>
  </si>
  <si>
    <t>Yoshihiko Yajima KIA</t>
  </si>
  <si>
    <t>Eisaku Suzuki KIA</t>
  </si>
  <si>
    <t>Matsuzo Kasai KIA</t>
  </si>
  <si>
    <t>Hachio Yokoyama WIA</t>
  </si>
  <si>
    <t>Seizo Okuyama returned</t>
  </si>
  <si>
    <t>Hiromichi Shinohara KIA</t>
  </si>
  <si>
    <t>Suejiro Kakizoe KIA</t>
  </si>
  <si>
    <t>Viktor Rakhov DOW</t>
  </si>
  <si>
    <t>Tadashi Kikuchi KIA</t>
  </si>
  <si>
    <t>Katsutoshi Kato KIA</t>
  </si>
  <si>
    <t>Takayori Kodama KIA</t>
  </si>
  <si>
    <t>Tokuya Sudo</t>
  </si>
  <si>
    <t>Tokuya Sudo KIA</t>
  </si>
  <si>
    <t>Shuichi Anzai KIA</t>
  </si>
  <si>
    <t>Yosokichi Kato KIA</t>
  </si>
  <si>
    <t>Yukio Kijima KIA</t>
  </si>
  <si>
    <t>33rd Sentai</t>
  </si>
  <si>
    <t>Shozo Saito force-landed</t>
  </si>
  <si>
    <t>Akira Ishikawa</t>
  </si>
  <si>
    <t>Akira Ishikawa DOW</t>
  </si>
  <si>
    <t>Tadashi Harada KIA</t>
  </si>
  <si>
    <t>Seizo Hiraki KIA</t>
  </si>
  <si>
    <t>Tameyoshi Kuroki</t>
  </si>
  <si>
    <t>Hirokichi Matsushita KIA</t>
  </si>
  <si>
    <t>Kenji Shimada KIA</t>
  </si>
  <si>
    <t>Bunji Yoshiyama KIA</t>
  </si>
  <si>
    <t>59th Sentai</t>
  </si>
  <si>
    <t>Takeomi Hayashi</t>
  </si>
  <si>
    <t>Mitsugu Yamamoto KIA</t>
  </si>
  <si>
    <t>Kiyoji Noguchi KIA</t>
  </si>
  <si>
    <t>Yoshinori Kono KIA</t>
  </si>
  <si>
    <t>Tadamasa Ishizaki KIA</t>
  </si>
  <si>
    <t>Munetoshi Nakano KIA</t>
  </si>
  <si>
    <t>Masashi Saruta KIA</t>
  </si>
  <si>
    <t xml:space="preserve">Tokuyasu Ishizuka </t>
  </si>
  <si>
    <t>Tokuyasu Ishizuka evaded</t>
  </si>
  <si>
    <t>I-152 (collision)</t>
  </si>
  <si>
    <t>Jozo Iwahashi</t>
  </si>
  <si>
    <t>Viktor Rakhov (shared)</t>
  </si>
  <si>
    <t>Koichi Iwase</t>
  </si>
  <si>
    <t>Shintaro Kashima force-landed in enemy territory</t>
  </si>
  <si>
    <t>Saiji Kani</t>
  </si>
  <si>
    <t>Daisuke Kanbara</t>
  </si>
  <si>
    <t>Isamu Kashide</t>
  </si>
  <si>
    <t>Shoji Kato</t>
  </si>
  <si>
    <t>Saburo Kimura</t>
  </si>
  <si>
    <t>Yutaka Kimura</t>
  </si>
  <si>
    <t>Katsuaki Kira</t>
  </si>
  <si>
    <t>Taro Kobayashi</t>
  </si>
  <si>
    <t>Takayori Kodama force-landed</t>
  </si>
  <si>
    <t>Yasuhiko Kuroe</t>
  </si>
  <si>
    <t>Shoji Kurono</t>
  </si>
  <si>
    <t>Takaaki Minami</t>
  </si>
  <si>
    <t xml:space="preserve">Muneyoshi Motojima </t>
  </si>
  <si>
    <t>Muneyoshi Motojima</t>
  </si>
  <si>
    <t>Goro Nishihara (+ 1 prob.)</t>
  </si>
  <si>
    <t>Kojiro Matsumura WIA</t>
  </si>
  <si>
    <t>Jiro Okuda</t>
  </si>
  <si>
    <t>Megumu Ono</t>
  </si>
  <si>
    <t>Chiyoji Saito</t>
  </si>
  <si>
    <t>Chiyoji Saito (+ 1 prob.)</t>
  </si>
  <si>
    <t>Shogo Saito</t>
  </si>
  <si>
    <t>Shogo Saito (rammed)</t>
  </si>
  <si>
    <t>Shogo Saito (+1 probable)</t>
  </si>
  <si>
    <t>Naoharu Shiromoto</t>
  </si>
  <si>
    <t>Eisaku Suzuki</t>
  </si>
  <si>
    <t>Recon a/c</t>
  </si>
  <si>
    <t>Haruo Takagaki</t>
  </si>
  <si>
    <t xml:space="preserve">Katsutaro Takahashi </t>
  </si>
  <si>
    <t>Yamato Takiyama</t>
  </si>
  <si>
    <t>Fujio Honma</t>
  </si>
  <si>
    <t>Mitsuyoshi Tarui</t>
  </si>
  <si>
    <t>Shinji Arai</t>
  </si>
  <si>
    <t>Fujio Honma parachuted</t>
  </si>
  <si>
    <t>Yoshihiko Yajima</t>
  </si>
  <si>
    <t>Yoshihiko Yajima (+ 2 probables)</t>
  </si>
  <si>
    <t>Hyoe Yonaga (+ 1 shared)</t>
  </si>
  <si>
    <t>Bunji Yoshiyama</t>
  </si>
  <si>
    <t>? Sentai</t>
  </si>
  <si>
    <t>Suzuki</t>
  </si>
  <si>
    <t>SB group</t>
  </si>
  <si>
    <t>SB navigators</t>
  </si>
  <si>
    <t>100 SAB</t>
  </si>
  <si>
    <t>150 SAB</t>
  </si>
  <si>
    <t>SB (Mayor M. F. Burmistrov)</t>
  </si>
  <si>
    <t>Suprun (pilot) KIA</t>
  </si>
  <si>
    <t>KI-27</t>
  </si>
  <si>
    <t>Pavel Myagkov KIA</t>
  </si>
  <si>
    <t>Kapitan Balashov WIA</t>
  </si>
  <si>
    <t>Pilots KIA</t>
  </si>
  <si>
    <t>Pilot MIA</t>
  </si>
  <si>
    <t>Pilot parachuted</t>
  </si>
  <si>
    <t>Pilots WIA</t>
  </si>
  <si>
    <t>I. Lysenok KIA (I-16)</t>
  </si>
  <si>
    <t>?? IAP</t>
  </si>
  <si>
    <t>I-153</t>
  </si>
  <si>
    <t>Ki-30</t>
  </si>
  <si>
    <t>Bomber</t>
  </si>
  <si>
    <t>Ki-21 from 61st Sentai</t>
  </si>
  <si>
    <t>Ki-30 from 10th Sentai</t>
  </si>
  <si>
    <t>Mikhail Abzianidze</t>
  </si>
  <si>
    <t>n.n</t>
  </si>
  <si>
    <t>Alexandr Yakimov</t>
  </si>
  <si>
    <t>Anton Yakimenko (shared with 9 other pilots</t>
  </si>
  <si>
    <t>Platon Smolyakov (shared)</t>
  </si>
  <si>
    <t>Platon Smolyakov</t>
  </si>
  <si>
    <t>Iosef Geibo (shared with 2 other pilots)</t>
  </si>
  <si>
    <t>Iosef Geibo</t>
  </si>
  <si>
    <t>I-96</t>
  </si>
  <si>
    <t>Nikolai Viktorov</t>
  </si>
  <si>
    <t>Nikolai Viktorov (shared)</t>
  </si>
  <si>
    <t>Nikolai Viktorov (1 shared)</t>
  </si>
  <si>
    <t>Sergei Gritsevets</t>
  </si>
  <si>
    <t>Sergei Gritsevets (shared)</t>
  </si>
  <si>
    <t>Aleksandr Zlatoverkh (shared)</t>
  </si>
  <si>
    <t>Egor Ankudinov</t>
  </si>
  <si>
    <t>Ki-10</t>
  </si>
  <si>
    <t>Ego Ankudinov (2 shared)</t>
  </si>
  <si>
    <t>Ki-36</t>
  </si>
  <si>
    <t>Alexei Antonenko (2 shared)</t>
  </si>
  <si>
    <t>Nikolai Arsenin (shared with nine other pilots)</t>
  </si>
  <si>
    <t>Nikolai Arsenin (shared with eight other pilots)</t>
  </si>
  <si>
    <t>Nikolai Arsenin (shared with another pilot)</t>
  </si>
  <si>
    <t>Sergei Gritsevets (shared with other 2 pilots)</t>
  </si>
  <si>
    <t>Nikolai Arsenin (shared with 65 other pilots; included above)</t>
  </si>
  <si>
    <t>Mikhail Abzianidze (shared with 65 other pilots)</t>
  </si>
  <si>
    <t>Nikolai Arsenin (shared with another four pilots)</t>
  </si>
  <si>
    <t>Nikolai Arsenin (shared with two other pilots)</t>
  </si>
  <si>
    <t>Aleksandr Moshin (taran)</t>
  </si>
  <si>
    <t>Aleksandr Moshin (shared with 65 other pilots)</t>
  </si>
  <si>
    <t>Aleksandr Moshin (shared with 18 other pilots)</t>
  </si>
  <si>
    <t>Petr Agafonov</t>
  </si>
  <si>
    <t>Petr Agafonov (shared with 6 other pilots)</t>
  </si>
  <si>
    <t>P-94</t>
  </si>
  <si>
    <t>Nikolai Alexandrov (shared with 11 other pilots)</t>
  </si>
  <si>
    <t>Aleksandr Zlatoverkh (shared with 13 other pilots)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</si>
</sst>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3" borderId="0" xfId="0" applyNumberFormat="1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0" borderId="0" xfId="0" applyFill="1"/>
    <xf numFmtId="0" fontId="0" fillId="5" borderId="0" xfId="0" applyFill="1"/>
    <xf numFmtId="14" fontId="0" fillId="5" borderId="0" xfId="0" applyNumberFormat="1" applyFill="1"/>
    <xf numFmtId="14" fontId="0" fillId="0" borderId="0" xfId="0" applyNumberFormat="1" applyFill="1"/>
    <xf numFmtId="2" fontId="0" fillId="0" borderId="0" xfId="0" applyNumberFormat="1"/>
    <xf numFmtId="1" fontId="0" fillId="3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11"/>
  <sheetViews>
    <sheetView tabSelected="1" zoomScale="80" zoomScaleNormal="80" workbookViewId="0">
      <pane ySplit="3" topLeftCell="A283" activePane="bottomLeft" state="frozen"/>
      <selection pane="bottomLeft" activeCell="X315" sqref="X315"/>
    </sheetView>
  </sheetViews>
  <sheetFormatPr defaultRowHeight="15" outlineLevelRow="2" x14ac:dyDescent="0.25"/>
  <cols>
    <col min="2" max="2" width="11.28515625" bestFit="1" customWidth="1"/>
    <col min="8" max="8" width="14.28515625" bestFit="1" customWidth="1"/>
    <col min="10" max="10" width="25.7109375" bestFit="1" customWidth="1"/>
  </cols>
  <sheetData>
    <row r="1" spans="1:19 16384:16384" x14ac:dyDescent="0.25">
      <c r="A1" s="6"/>
      <c r="B1" s="6"/>
      <c r="C1" s="6" t="s">
        <v>8</v>
      </c>
      <c r="D1" s="6"/>
      <c r="E1" s="6"/>
      <c r="F1" s="6"/>
      <c r="G1" s="6"/>
      <c r="H1" s="6"/>
      <c r="I1" s="6"/>
      <c r="J1" s="6"/>
      <c r="K1" s="6"/>
      <c r="L1" s="6" t="s">
        <v>9</v>
      </c>
      <c r="M1" s="6"/>
      <c r="N1" s="6"/>
      <c r="O1" s="6"/>
      <c r="P1" s="6"/>
      <c r="Q1" s="6"/>
      <c r="R1" s="6"/>
      <c r="S1" s="6"/>
    </row>
    <row r="2" spans="1:19 16384:16384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15</v>
      </c>
      <c r="H2" s="6" t="s">
        <v>16</v>
      </c>
      <c r="I2" s="6" t="s">
        <v>19</v>
      </c>
      <c r="J2" s="6" t="s">
        <v>7</v>
      </c>
      <c r="K2" s="6"/>
      <c r="L2" s="6" t="s">
        <v>4</v>
      </c>
      <c r="M2" s="6" t="s">
        <v>5</v>
      </c>
      <c r="N2" s="6" t="s">
        <v>6</v>
      </c>
      <c r="O2" s="6" t="s">
        <v>7</v>
      </c>
      <c r="P2" s="6" t="s">
        <v>15</v>
      </c>
      <c r="Q2" s="6" t="s">
        <v>16</v>
      </c>
      <c r="R2" s="6" t="s">
        <v>19</v>
      </c>
      <c r="S2" s="6" t="s">
        <v>7</v>
      </c>
    </row>
    <row r="3" spans="1:19 16384:16384" x14ac:dyDescent="0.25">
      <c r="A3" s="6"/>
      <c r="B3" s="6"/>
      <c r="C3" s="6"/>
      <c r="D3" s="6">
        <f>SUM(D4,D73,D210,D370,D539)</f>
        <v>1099</v>
      </c>
      <c r="E3" s="6">
        <f>SUM(E4,E73,E210,E370,E539)</f>
        <v>165</v>
      </c>
      <c r="F3" s="6">
        <f>SUM(F4,F73,F210,F370,F539)</f>
        <v>214</v>
      </c>
      <c r="G3" s="6"/>
      <c r="H3" s="6"/>
      <c r="I3" s="6">
        <f>SUM(I4,I73,I210,I370,I539)</f>
        <v>92</v>
      </c>
      <c r="J3" s="6">
        <f>SUM(J4,J73,J210,J370,J539)</f>
        <v>84</v>
      </c>
      <c r="K3" s="6"/>
      <c r="L3" s="6"/>
      <c r="M3" s="6">
        <f>SUM(M4,M73,M210,M370,M539)</f>
        <v>201</v>
      </c>
      <c r="N3" s="6">
        <f>SUM(N4,N73,N210,N370,N539)</f>
        <v>1</v>
      </c>
      <c r="O3" s="6">
        <f>SUM(O4,O73,O210,O370,O539)</f>
        <v>92</v>
      </c>
      <c r="P3" s="6"/>
      <c r="Q3" s="6"/>
      <c r="R3" s="6">
        <f>SUM(R4,R73,R210,R370,R539)</f>
        <v>87</v>
      </c>
      <c r="S3" s="6">
        <f>SUM(S4,S73,S210,S370,S539)</f>
        <v>67</v>
      </c>
    </row>
    <row r="4" spans="1:19 16384:16384" x14ac:dyDescent="0.25">
      <c r="A4" s="8" t="s">
        <v>2</v>
      </c>
      <c r="B4" s="8"/>
      <c r="C4" s="8"/>
      <c r="D4" s="8">
        <f>SUM(D5,D10,D17,D24,D25,D26,D27,D36,D49,D69,D70,D71)</f>
        <v>71</v>
      </c>
      <c r="E4" s="8">
        <f>SUM(E5,E10,E17,E24,E25,E26,E27,E36,E49,E69,E70,E71)</f>
        <v>0</v>
      </c>
      <c r="F4" s="8">
        <f>SUM(F5,F10,F17,F24,F25,F26,F27,F36,F49,F69,F70,F71)</f>
        <v>27</v>
      </c>
      <c r="G4" s="8"/>
      <c r="H4" s="8"/>
      <c r="I4" s="8">
        <f>SUM(I5,I10,I17,I24,I25,I26,I27,I36,I49,I69,I70,I71)</f>
        <v>1</v>
      </c>
      <c r="J4" s="8">
        <f>SUM(J5,J10,J17,J24,J25,J26,J27,J36,J49,J69,J70,J71)</f>
        <v>1</v>
      </c>
      <c r="K4" s="8"/>
      <c r="L4" s="8"/>
      <c r="M4" s="8">
        <f>SUM(M5,M10,M17,M24,M25,M26,M27,M36,M49,M69,M70,M71)</f>
        <v>3</v>
      </c>
      <c r="N4" s="8">
        <f>SUM(N5,N10,N17,N24,N25,N26,N27,N36,N49,N69,N70,N71)</f>
        <v>0</v>
      </c>
      <c r="O4" s="8">
        <f>SUM(O5,O10,O17,O24,O25,O26,O27,O36,O49,O69,O70,O71)</f>
        <v>1</v>
      </c>
      <c r="P4" s="8"/>
      <c r="Q4" s="8"/>
      <c r="R4" s="8">
        <f>SUM(R5,R10,R17,R24,R25,R26,R27,R36,R49,R69,R70,R71)</f>
        <v>19</v>
      </c>
      <c r="S4" s="8">
        <f>SUM(S5,S10,S17,S24,S25,S26,S27,S36,S49,S69,S70,S71)</f>
        <v>7</v>
      </c>
    </row>
    <row r="5" spans="1:19 16384:16384" x14ac:dyDescent="0.25">
      <c r="B5" s="3">
        <v>14385</v>
      </c>
      <c r="C5" s="4"/>
      <c r="D5" s="4">
        <f>SUM(D6)</f>
        <v>1</v>
      </c>
      <c r="E5" s="4">
        <f t="shared" ref="E5:S5" si="0">SUM(E6)</f>
        <v>0</v>
      </c>
      <c r="F5" s="4">
        <f t="shared" si="0"/>
        <v>1</v>
      </c>
      <c r="G5" s="4"/>
      <c r="H5" s="4"/>
      <c r="I5" s="4">
        <f t="shared" si="0"/>
        <v>0</v>
      </c>
      <c r="J5" s="4">
        <f t="shared" si="0"/>
        <v>0</v>
      </c>
      <c r="K5" s="4"/>
      <c r="L5" s="4"/>
      <c r="M5" s="4">
        <f t="shared" si="0"/>
        <v>0</v>
      </c>
      <c r="N5" s="4">
        <f t="shared" si="0"/>
        <v>0</v>
      </c>
      <c r="O5" s="4">
        <f t="shared" si="0"/>
        <v>0</v>
      </c>
      <c r="P5" s="4"/>
      <c r="Q5" s="4"/>
      <c r="R5" s="4">
        <f t="shared" si="0"/>
        <v>0</v>
      </c>
      <c r="S5" s="4">
        <f t="shared" si="0"/>
        <v>0</v>
      </c>
    </row>
    <row r="6" spans="1:19 16384:16384" hidden="1" outlineLevel="1" x14ac:dyDescent="0.25">
      <c r="B6" s="1"/>
      <c r="C6" s="5" t="s">
        <v>14</v>
      </c>
      <c r="D6" s="5">
        <v>1</v>
      </c>
      <c r="E6" s="5"/>
      <c r="F6" s="5">
        <f>SUM(F7:F8)</f>
        <v>1</v>
      </c>
      <c r="G6" s="5"/>
      <c r="H6" s="5"/>
      <c r="I6" s="5"/>
      <c r="J6" s="5"/>
    </row>
    <row r="7" spans="1:19 16384:16384" hidden="1" outlineLevel="2" x14ac:dyDescent="0.25">
      <c r="B7" s="1"/>
      <c r="F7">
        <v>0.5</v>
      </c>
      <c r="G7" t="s">
        <v>40</v>
      </c>
      <c r="H7" t="s">
        <v>41</v>
      </c>
      <c r="XFD7">
        <f>SUM(F7:XFC7)</f>
        <v>0.5</v>
      </c>
    </row>
    <row r="8" spans="1:19 16384:16384" hidden="1" outlineLevel="2" x14ac:dyDescent="0.25">
      <c r="B8" s="1"/>
      <c r="F8">
        <v>0.5</v>
      </c>
      <c r="G8" t="s">
        <v>40</v>
      </c>
      <c r="H8" t="s">
        <v>42</v>
      </c>
      <c r="XFD8">
        <f>SUM(F8:XFC8)</f>
        <v>0.5</v>
      </c>
    </row>
    <row r="9" spans="1:19 16384:16384" hidden="1" outlineLevel="1" x14ac:dyDescent="0.25">
      <c r="B9" s="1"/>
    </row>
    <row r="10" spans="1:19 16384:16384" collapsed="1" x14ac:dyDescent="0.25">
      <c r="B10" s="3">
        <v>14386</v>
      </c>
      <c r="C10" s="4"/>
      <c r="D10" s="4">
        <f>SUM(D11)</f>
        <v>1</v>
      </c>
      <c r="E10" s="4">
        <f t="shared" ref="E10:O10" si="1">SUM(E11)</f>
        <v>0</v>
      </c>
      <c r="F10" s="4">
        <f t="shared" si="1"/>
        <v>1</v>
      </c>
      <c r="G10" s="4"/>
      <c r="H10" s="4"/>
      <c r="I10" s="4">
        <f t="shared" si="1"/>
        <v>0</v>
      </c>
      <c r="J10" s="4">
        <f t="shared" si="1"/>
        <v>0</v>
      </c>
      <c r="K10" s="4"/>
      <c r="L10" s="4"/>
      <c r="M10" s="4">
        <f t="shared" si="1"/>
        <v>0</v>
      </c>
      <c r="N10" s="4">
        <f t="shared" si="1"/>
        <v>0</v>
      </c>
      <c r="O10" s="4">
        <f t="shared" si="1"/>
        <v>0</v>
      </c>
      <c r="P10" s="4"/>
      <c r="Q10" s="4"/>
      <c r="R10" s="4">
        <f>SUM(R14)</f>
        <v>1</v>
      </c>
      <c r="S10" s="4">
        <f>SUM(S14)</f>
        <v>1</v>
      </c>
    </row>
    <row r="11" spans="1:19 16384:16384" hidden="1" outlineLevel="1" x14ac:dyDescent="0.25">
      <c r="B11" s="1"/>
      <c r="C11" s="5" t="s">
        <v>14</v>
      </c>
      <c r="D11" s="5">
        <v>1</v>
      </c>
      <c r="E11" s="5"/>
      <c r="F11" s="5">
        <f>SUM(F12)</f>
        <v>1</v>
      </c>
      <c r="G11" s="5"/>
      <c r="H11" s="5"/>
      <c r="I11" s="5"/>
      <c r="J11" s="5"/>
    </row>
    <row r="12" spans="1:19 16384:16384" hidden="1" outlineLevel="2" x14ac:dyDescent="0.25">
      <c r="B12" s="1"/>
      <c r="C12" s="7"/>
      <c r="D12" s="7"/>
      <c r="E12" s="7"/>
      <c r="F12" s="7">
        <v>1</v>
      </c>
      <c r="G12" s="7" t="s">
        <v>40</v>
      </c>
      <c r="H12" s="7" t="s">
        <v>188</v>
      </c>
      <c r="I12" s="7"/>
      <c r="J12" s="7"/>
    </row>
    <row r="13" spans="1:19 16384:16384" hidden="1" outlineLevel="1" collapsed="1" x14ac:dyDescent="0.25">
      <c r="B13" s="1"/>
    </row>
    <row r="14" spans="1:19 16384:16384" hidden="1" outlineLevel="1" x14ac:dyDescent="0.25">
      <c r="B14" s="1"/>
      <c r="L14" s="2" t="s">
        <v>72</v>
      </c>
      <c r="M14" s="2"/>
      <c r="N14" s="2"/>
      <c r="O14" s="2"/>
      <c r="P14" s="2"/>
      <c r="Q14" s="2"/>
      <c r="R14" s="2">
        <v>1</v>
      </c>
      <c r="S14" s="2">
        <f>SUM(R15)</f>
        <v>1</v>
      </c>
    </row>
    <row r="15" spans="1:19 16384:16384" hidden="1" outlineLevel="1" x14ac:dyDescent="0.25">
      <c r="B15" s="1"/>
      <c r="R15">
        <v>1</v>
      </c>
      <c r="S15" t="s">
        <v>214</v>
      </c>
    </row>
    <row r="16" spans="1:19 16384:16384" hidden="1" outlineLevel="1" x14ac:dyDescent="0.25">
      <c r="B16" s="1"/>
    </row>
    <row r="17" spans="2:19" collapsed="1" x14ac:dyDescent="0.25">
      <c r="B17" s="3">
        <v>14387</v>
      </c>
      <c r="C17" s="4"/>
      <c r="D17" s="4">
        <f>SUM(D18)</f>
        <v>3</v>
      </c>
      <c r="E17" s="4">
        <f t="shared" ref="E17:O17" si="2">SUM(E18)</f>
        <v>0</v>
      </c>
      <c r="F17" s="4">
        <f t="shared" si="2"/>
        <v>3</v>
      </c>
      <c r="G17" s="4"/>
      <c r="H17" s="4"/>
      <c r="I17" s="4">
        <f t="shared" si="2"/>
        <v>0</v>
      </c>
      <c r="J17" s="4">
        <f t="shared" si="2"/>
        <v>0</v>
      </c>
      <c r="K17" s="4"/>
      <c r="L17" s="4"/>
      <c r="M17" s="4">
        <f t="shared" si="2"/>
        <v>0</v>
      </c>
      <c r="N17" s="4">
        <f t="shared" si="2"/>
        <v>0</v>
      </c>
      <c r="O17" s="4">
        <f t="shared" si="2"/>
        <v>0</v>
      </c>
      <c r="P17" s="4"/>
      <c r="Q17" s="4"/>
      <c r="R17" s="4">
        <f>SUM(R22)</f>
        <v>1</v>
      </c>
      <c r="S17" s="4">
        <f>SUM(S22)</f>
        <v>1</v>
      </c>
    </row>
    <row r="18" spans="2:19" hidden="1" outlineLevel="1" x14ac:dyDescent="0.25">
      <c r="B18" s="1"/>
      <c r="C18" s="5" t="s">
        <v>14</v>
      </c>
      <c r="D18" s="5">
        <v>3</v>
      </c>
      <c r="E18" s="5"/>
      <c r="F18" s="5">
        <f>SUM(F19:F21)</f>
        <v>3</v>
      </c>
      <c r="G18" s="5"/>
      <c r="H18" s="5"/>
      <c r="I18" s="5"/>
      <c r="J18" s="5"/>
    </row>
    <row r="19" spans="2:19" hidden="1" outlineLevel="2" x14ac:dyDescent="0.25">
      <c r="B19" s="1"/>
      <c r="F19">
        <v>1</v>
      </c>
      <c r="G19" t="s">
        <v>43</v>
      </c>
      <c r="H19" t="s">
        <v>44</v>
      </c>
    </row>
    <row r="20" spans="2:19" hidden="1" outlineLevel="2" x14ac:dyDescent="0.25">
      <c r="B20" s="1"/>
      <c r="F20">
        <v>1</v>
      </c>
      <c r="G20" t="s">
        <v>43</v>
      </c>
      <c r="H20" t="s">
        <v>175</v>
      </c>
    </row>
    <row r="21" spans="2:19" hidden="1" outlineLevel="2" x14ac:dyDescent="0.25">
      <c r="B21" s="1"/>
      <c r="F21">
        <v>1</v>
      </c>
      <c r="G21" t="s">
        <v>43</v>
      </c>
      <c r="H21" t="s">
        <v>45</v>
      </c>
    </row>
    <row r="22" spans="2:19" hidden="1" outlineLevel="1" x14ac:dyDescent="0.25">
      <c r="B22" s="1"/>
      <c r="L22" s="2" t="s">
        <v>25</v>
      </c>
      <c r="M22" s="2"/>
      <c r="N22" s="2"/>
      <c r="O22" s="2"/>
      <c r="P22" s="2"/>
      <c r="Q22" s="2"/>
      <c r="R22" s="2">
        <v>1</v>
      </c>
      <c r="S22" s="2">
        <f>SUM(R23)</f>
        <v>1</v>
      </c>
    </row>
    <row r="23" spans="2:19" hidden="1" outlineLevel="1" x14ac:dyDescent="0.25">
      <c r="B23" s="1"/>
      <c r="R23">
        <v>1</v>
      </c>
      <c r="S23" t="s">
        <v>222</v>
      </c>
    </row>
    <row r="24" spans="2:19" collapsed="1" x14ac:dyDescent="0.25">
      <c r="B24" s="1">
        <v>14388</v>
      </c>
    </row>
    <row r="25" spans="2:19" x14ac:dyDescent="0.25">
      <c r="B25" s="1">
        <v>14389</v>
      </c>
    </row>
    <row r="26" spans="2:19" x14ac:dyDescent="0.25">
      <c r="B26" s="1">
        <v>14390</v>
      </c>
    </row>
    <row r="27" spans="2:19" x14ac:dyDescent="0.25">
      <c r="B27" s="3">
        <v>14391</v>
      </c>
      <c r="C27" s="4"/>
      <c r="D27" s="4">
        <f>SUM(D28:D29)</f>
        <v>15</v>
      </c>
      <c r="E27" s="4"/>
      <c r="F27" s="4">
        <f>SUM(F28,F29)</f>
        <v>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idden="1" outlineLevel="1" x14ac:dyDescent="0.25">
      <c r="B28" s="1"/>
      <c r="C28" s="5" t="s">
        <v>13</v>
      </c>
      <c r="D28" s="5">
        <v>9</v>
      </c>
      <c r="E28" s="5"/>
      <c r="F28" s="5"/>
      <c r="G28" s="5"/>
      <c r="H28" s="5"/>
      <c r="I28" s="5"/>
      <c r="J28" s="5"/>
    </row>
    <row r="29" spans="2:19" hidden="1" outlineLevel="1" x14ac:dyDescent="0.25">
      <c r="B29" s="1"/>
      <c r="C29" s="5" t="s">
        <v>14</v>
      </c>
      <c r="D29" s="5">
        <v>6</v>
      </c>
      <c r="E29" s="5"/>
      <c r="F29" s="5">
        <f>SUM(F33:F34)</f>
        <v>3</v>
      </c>
      <c r="G29" s="5"/>
      <c r="H29" s="5"/>
      <c r="I29" s="5"/>
      <c r="J29" s="5"/>
    </row>
    <row r="30" spans="2:19" hidden="1" outlineLevel="2" x14ac:dyDescent="0.25">
      <c r="B30" s="1"/>
      <c r="D30">
        <v>1</v>
      </c>
      <c r="G30" t="s">
        <v>43</v>
      </c>
    </row>
    <row r="31" spans="2:19" hidden="1" outlineLevel="2" x14ac:dyDescent="0.25">
      <c r="B31" s="1"/>
      <c r="D31">
        <v>1</v>
      </c>
      <c r="G31" t="s">
        <v>46</v>
      </c>
    </row>
    <row r="32" spans="2:19" hidden="1" outlineLevel="2" x14ac:dyDescent="0.25">
      <c r="B32" s="1"/>
      <c r="D32">
        <v>1</v>
      </c>
      <c r="G32" t="s">
        <v>40</v>
      </c>
    </row>
    <row r="33" spans="2:20" hidden="1" outlineLevel="2" x14ac:dyDescent="0.25">
      <c r="B33" s="1"/>
      <c r="F33">
        <v>2</v>
      </c>
      <c r="G33" t="s">
        <v>46</v>
      </c>
      <c r="H33" t="s">
        <v>190</v>
      </c>
    </row>
    <row r="34" spans="2:20" hidden="1" outlineLevel="2" x14ac:dyDescent="0.25">
      <c r="B34" s="1"/>
      <c r="F34">
        <v>1</v>
      </c>
      <c r="G34" t="s">
        <v>195</v>
      </c>
      <c r="H34" t="s">
        <v>41</v>
      </c>
    </row>
    <row r="35" spans="2:20" hidden="1" outlineLevel="1" x14ac:dyDescent="0.25">
      <c r="B35" s="1"/>
    </row>
    <row r="36" spans="2:20" collapsed="1" x14ac:dyDescent="0.25">
      <c r="B36" s="3">
        <v>14392</v>
      </c>
      <c r="C36" s="4"/>
      <c r="D36" s="4">
        <f>SUM(D37)</f>
        <v>9</v>
      </c>
      <c r="E36" s="4"/>
      <c r="F36" s="4">
        <f>SUM(F37)</f>
        <v>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f>SUM(R41)</f>
        <v>5</v>
      </c>
      <c r="S36" s="4">
        <f>SUM(S41)</f>
        <v>5</v>
      </c>
      <c r="T36" s="7"/>
    </row>
    <row r="37" spans="2:20" hidden="1" outlineLevel="1" x14ac:dyDescent="0.25">
      <c r="B37" s="1"/>
      <c r="C37" s="5" t="s">
        <v>13</v>
      </c>
      <c r="D37" s="5">
        <v>9</v>
      </c>
      <c r="E37" s="5"/>
      <c r="F37" s="5">
        <f>SUM(F38:F40)</f>
        <v>8</v>
      </c>
      <c r="G37" s="5"/>
      <c r="H37" s="5"/>
      <c r="I37" s="5"/>
      <c r="J37" s="5"/>
      <c r="T37" s="7"/>
    </row>
    <row r="38" spans="2:20" hidden="1" outlineLevel="2" x14ac:dyDescent="0.25">
      <c r="B38" s="1"/>
      <c r="F38">
        <v>4</v>
      </c>
      <c r="G38" t="s">
        <v>43</v>
      </c>
      <c r="H38" t="s">
        <v>47</v>
      </c>
      <c r="T38" s="7"/>
    </row>
    <row r="39" spans="2:20" hidden="1" outlineLevel="2" x14ac:dyDescent="0.25">
      <c r="B39" s="1"/>
      <c r="F39">
        <v>3</v>
      </c>
      <c r="G39" t="s">
        <v>43</v>
      </c>
      <c r="H39" t="s">
        <v>48</v>
      </c>
      <c r="T39" s="7"/>
    </row>
    <row r="40" spans="2:20" hidden="1" outlineLevel="2" x14ac:dyDescent="0.25">
      <c r="B40" s="1"/>
      <c r="F40">
        <v>1</v>
      </c>
      <c r="G40" t="s">
        <v>43</v>
      </c>
      <c r="H40" t="s">
        <v>194</v>
      </c>
      <c r="T40" s="7"/>
    </row>
    <row r="41" spans="2:20" hidden="1" outlineLevel="1" collapsed="1" x14ac:dyDescent="0.25">
      <c r="B41" s="1"/>
      <c r="L41" s="2" t="s">
        <v>24</v>
      </c>
      <c r="M41" s="2"/>
      <c r="N41" s="2"/>
      <c r="O41" s="2"/>
      <c r="P41" s="2"/>
      <c r="Q41" s="2"/>
      <c r="R41" s="2">
        <v>5</v>
      </c>
      <c r="S41" s="2">
        <f>SUM(R43:R46)</f>
        <v>5</v>
      </c>
      <c r="T41" s="7"/>
    </row>
    <row r="42" spans="2:20" hidden="1" outlineLevel="2" x14ac:dyDescent="0.25">
      <c r="B42" s="1"/>
      <c r="O42" t="s">
        <v>54</v>
      </c>
      <c r="P42" t="s">
        <v>56</v>
      </c>
      <c r="Q42" t="s">
        <v>55</v>
      </c>
      <c r="T42" s="7"/>
    </row>
    <row r="43" spans="2:20" hidden="1" outlineLevel="2" x14ac:dyDescent="0.25">
      <c r="B43" s="1"/>
      <c r="R43">
        <v>1</v>
      </c>
      <c r="S43" t="s">
        <v>49</v>
      </c>
      <c r="T43" s="7"/>
    </row>
    <row r="44" spans="2:20" hidden="1" outlineLevel="2" x14ac:dyDescent="0.25">
      <c r="B44" s="1"/>
      <c r="R44">
        <v>1</v>
      </c>
      <c r="S44" t="s">
        <v>50</v>
      </c>
      <c r="T44" s="7"/>
    </row>
    <row r="45" spans="2:20" hidden="1" outlineLevel="2" x14ac:dyDescent="0.25">
      <c r="B45" s="1"/>
      <c r="R45">
        <v>1</v>
      </c>
      <c r="S45" t="s">
        <v>53</v>
      </c>
      <c r="T45" s="7"/>
    </row>
    <row r="46" spans="2:20" hidden="1" outlineLevel="2" x14ac:dyDescent="0.25">
      <c r="B46" s="1"/>
      <c r="R46">
        <v>2</v>
      </c>
      <c r="S46" t="s">
        <v>51</v>
      </c>
      <c r="T46" s="7"/>
    </row>
    <row r="47" spans="2:20" hidden="1" outlineLevel="2" x14ac:dyDescent="0.25">
      <c r="B47" s="1"/>
      <c r="R47">
        <v>1</v>
      </c>
      <c r="S47" t="s">
        <v>52</v>
      </c>
      <c r="T47" s="7"/>
    </row>
    <row r="48" spans="2:20" hidden="1" outlineLevel="1" collapsed="1" x14ac:dyDescent="0.25">
      <c r="B48" s="1"/>
      <c r="T48" s="7"/>
    </row>
    <row r="49" spans="2:19" collapsed="1" x14ac:dyDescent="0.25">
      <c r="B49" s="3">
        <v>14393</v>
      </c>
      <c r="C49" s="4"/>
      <c r="D49" s="4">
        <f>SUM(D50)</f>
        <v>42</v>
      </c>
      <c r="E49" s="4"/>
      <c r="F49" s="4">
        <f>SUM(F50)</f>
        <v>11</v>
      </c>
      <c r="G49" s="4"/>
      <c r="H49" s="4"/>
      <c r="I49" s="4">
        <f>SUM(I50)</f>
        <v>1</v>
      </c>
      <c r="J49" s="4">
        <f>SUM(J50)</f>
        <v>1</v>
      </c>
      <c r="K49" s="4"/>
      <c r="L49" s="4"/>
      <c r="M49" s="4">
        <v>3</v>
      </c>
      <c r="N49" s="4"/>
      <c r="O49" s="4">
        <f>SUM(O58)</f>
        <v>1</v>
      </c>
      <c r="P49" s="4"/>
      <c r="Q49" s="4"/>
      <c r="R49" s="4">
        <f>SUM(R58,R66)</f>
        <v>12</v>
      </c>
      <c r="S49" s="4"/>
    </row>
    <row r="50" spans="2:19" hidden="1" outlineLevel="1" x14ac:dyDescent="0.25">
      <c r="B50" s="1"/>
      <c r="C50" s="5" t="s">
        <v>13</v>
      </c>
      <c r="D50" s="5">
        <v>42</v>
      </c>
      <c r="E50" s="5"/>
      <c r="F50" s="5">
        <f>SUM(F51:F56)</f>
        <v>11</v>
      </c>
      <c r="G50" s="5"/>
      <c r="H50" s="5"/>
      <c r="I50" s="5">
        <v>1</v>
      </c>
      <c r="J50" s="5">
        <f>SUM(I57)</f>
        <v>1</v>
      </c>
    </row>
    <row r="51" spans="2:19" hidden="1" outlineLevel="2" x14ac:dyDescent="0.25">
      <c r="B51" s="1"/>
      <c r="F51">
        <v>1</v>
      </c>
      <c r="G51" t="s">
        <v>40</v>
      </c>
      <c r="H51" t="s">
        <v>47</v>
      </c>
    </row>
    <row r="52" spans="2:19" hidden="1" outlineLevel="2" x14ac:dyDescent="0.25">
      <c r="B52" s="1"/>
      <c r="F52">
        <v>5</v>
      </c>
      <c r="G52" t="s">
        <v>46</v>
      </c>
      <c r="H52" t="s">
        <v>47</v>
      </c>
    </row>
    <row r="53" spans="2:19" hidden="1" outlineLevel="2" x14ac:dyDescent="0.25">
      <c r="B53" s="1"/>
      <c r="F53">
        <v>1</v>
      </c>
      <c r="G53" t="s">
        <v>46</v>
      </c>
      <c r="H53" t="s">
        <v>57</v>
      </c>
    </row>
    <row r="54" spans="2:19" hidden="1" outlineLevel="2" x14ac:dyDescent="0.25">
      <c r="B54" s="1"/>
      <c r="F54">
        <v>2</v>
      </c>
      <c r="G54" t="s">
        <v>46</v>
      </c>
      <c r="H54" t="s">
        <v>58</v>
      </c>
    </row>
    <row r="55" spans="2:19" hidden="1" outlineLevel="2" x14ac:dyDescent="0.25">
      <c r="B55" s="1"/>
      <c r="F55">
        <v>1</v>
      </c>
      <c r="G55" t="s">
        <v>46</v>
      </c>
      <c r="H55" t="s">
        <v>174</v>
      </c>
    </row>
    <row r="56" spans="2:19" hidden="1" outlineLevel="2" x14ac:dyDescent="0.25">
      <c r="B56" s="1"/>
      <c r="F56">
        <v>1</v>
      </c>
      <c r="G56" t="s">
        <v>46</v>
      </c>
      <c r="H56" t="s">
        <v>206</v>
      </c>
    </row>
    <row r="57" spans="2:19" hidden="1" outlineLevel="2" x14ac:dyDescent="0.25">
      <c r="B57" s="1"/>
      <c r="I57">
        <v>1</v>
      </c>
      <c r="J57" t="s">
        <v>59</v>
      </c>
    </row>
    <row r="58" spans="2:19" hidden="1" outlineLevel="1" x14ac:dyDescent="0.25">
      <c r="B58" s="1"/>
      <c r="L58" s="2" t="s">
        <v>24</v>
      </c>
      <c r="M58" s="2">
        <v>3</v>
      </c>
      <c r="N58" s="2"/>
      <c r="O58" s="2">
        <f>SUM(O59)</f>
        <v>1</v>
      </c>
      <c r="P58" s="2"/>
      <c r="Q58" s="2"/>
      <c r="R58" s="2">
        <f>SUM(R59:R65)</f>
        <v>9</v>
      </c>
      <c r="S58" s="2"/>
    </row>
    <row r="59" spans="2:19" hidden="1" outlineLevel="2" x14ac:dyDescent="0.25">
      <c r="B59" s="1"/>
      <c r="L59" s="7"/>
      <c r="M59" s="7"/>
      <c r="N59" s="7"/>
      <c r="O59" s="7">
        <v>1</v>
      </c>
      <c r="P59" s="7" t="s">
        <v>215</v>
      </c>
      <c r="Q59" s="7"/>
      <c r="R59" s="7"/>
      <c r="S59" s="7"/>
    </row>
    <row r="60" spans="2:19" hidden="1" outlineLevel="2" x14ac:dyDescent="0.25">
      <c r="B60" s="1"/>
      <c r="L60" s="7"/>
      <c r="M60" s="7"/>
      <c r="N60" s="7"/>
      <c r="O60" s="7"/>
      <c r="P60" s="7"/>
      <c r="Q60" s="7"/>
      <c r="R60" s="7">
        <v>1</v>
      </c>
      <c r="S60" s="7" t="s">
        <v>216</v>
      </c>
    </row>
    <row r="61" spans="2:19" hidden="1" outlineLevel="2" x14ac:dyDescent="0.25">
      <c r="B61" s="1"/>
      <c r="L61" s="7"/>
      <c r="M61" s="7"/>
      <c r="N61" s="7"/>
      <c r="O61" s="7"/>
      <c r="P61" s="7"/>
      <c r="Q61" s="7"/>
      <c r="R61" s="7">
        <v>1</v>
      </c>
      <c r="S61" s="7" t="s">
        <v>217</v>
      </c>
    </row>
    <row r="62" spans="2:19" hidden="1" outlineLevel="2" x14ac:dyDescent="0.25">
      <c r="B62" s="1"/>
      <c r="L62" s="7"/>
      <c r="M62" s="7"/>
      <c r="N62" s="7"/>
      <c r="O62" s="7"/>
      <c r="P62" s="7"/>
      <c r="Q62" s="7"/>
      <c r="R62" s="7">
        <v>3</v>
      </c>
      <c r="S62" s="7" t="s">
        <v>218</v>
      </c>
    </row>
    <row r="63" spans="2:19" hidden="1" outlineLevel="2" x14ac:dyDescent="0.25">
      <c r="B63" s="1"/>
      <c r="L63" s="7"/>
      <c r="M63" s="7"/>
      <c r="N63" s="7"/>
      <c r="O63" s="7"/>
      <c r="P63" s="7"/>
      <c r="Q63" s="7"/>
      <c r="R63" s="7">
        <v>1</v>
      </c>
      <c r="S63" s="7" t="s">
        <v>219</v>
      </c>
    </row>
    <row r="64" spans="2:19" hidden="1" outlineLevel="2" x14ac:dyDescent="0.25">
      <c r="B64" s="1"/>
      <c r="L64" s="7"/>
      <c r="M64" s="7"/>
      <c r="N64" s="7"/>
      <c r="O64" s="7"/>
      <c r="P64" s="7"/>
      <c r="Q64" s="7"/>
      <c r="R64" s="7">
        <v>1</v>
      </c>
      <c r="S64" s="7" t="s">
        <v>220</v>
      </c>
    </row>
    <row r="65" spans="1:19" hidden="1" outlineLevel="2" x14ac:dyDescent="0.25">
      <c r="B65" s="1"/>
      <c r="L65" s="7"/>
      <c r="M65" s="7"/>
      <c r="N65" s="7"/>
      <c r="O65" s="7"/>
      <c r="P65" s="7"/>
      <c r="Q65" s="7"/>
      <c r="R65" s="7">
        <v>2</v>
      </c>
      <c r="S65" s="7" t="s">
        <v>221</v>
      </c>
    </row>
    <row r="66" spans="1:19" hidden="1" outlineLevel="1" x14ac:dyDescent="0.25">
      <c r="B66" s="1"/>
      <c r="L66" s="2" t="s">
        <v>25</v>
      </c>
      <c r="M66" s="2"/>
      <c r="N66" s="2"/>
      <c r="O66" s="2"/>
      <c r="P66" s="2"/>
      <c r="Q66" s="2"/>
      <c r="R66" s="2">
        <f>SUM(R67)</f>
        <v>3</v>
      </c>
      <c r="S66" s="2"/>
    </row>
    <row r="67" spans="1:19" hidden="1" outlineLevel="2" x14ac:dyDescent="0.25">
      <c r="B67" s="1"/>
      <c r="L67" s="7"/>
      <c r="M67" s="7"/>
      <c r="N67" s="7"/>
      <c r="O67" s="7"/>
      <c r="P67" s="7"/>
      <c r="Q67" s="7"/>
      <c r="R67" s="7">
        <v>3</v>
      </c>
      <c r="S67" s="7" t="s">
        <v>218</v>
      </c>
    </row>
    <row r="68" spans="1:19" hidden="1" outlineLevel="1" collapsed="1" x14ac:dyDescent="0.25">
      <c r="B68" s="1"/>
    </row>
    <row r="69" spans="1:19" collapsed="1" x14ac:dyDescent="0.25">
      <c r="B69" s="1">
        <v>14394</v>
      </c>
    </row>
    <row r="70" spans="1:19" x14ac:dyDescent="0.25">
      <c r="B70" s="1">
        <v>14395</v>
      </c>
    </row>
    <row r="71" spans="1:19" x14ac:dyDescent="0.25">
      <c r="B71" s="1">
        <v>14396</v>
      </c>
    </row>
    <row r="72" spans="1:19" x14ac:dyDescent="0.25">
      <c r="B72" s="1"/>
    </row>
    <row r="73" spans="1:19" x14ac:dyDescent="0.25">
      <c r="A73" s="8" t="s">
        <v>3</v>
      </c>
      <c r="B73" s="9"/>
      <c r="C73" s="8"/>
      <c r="D73" s="8">
        <f>SUM(D74,D76,D77,D78,D79,D80,D81,D82,D83,D84,D85,D90,D94,D95,D96,D97,D98,D99,D100,D101,D102,D103,D138,D143,D158,D159,D170,D203,D204,D208)</f>
        <v>169</v>
      </c>
      <c r="E73" s="8">
        <f>SUM(E74,E76,E77,E78,E79,E80,E81,E82,E83,E84,E85,E90,E94,E95,E96,E97,E98,E99,E100,E101,E102,E103,E138,E143,E158,E159,E170,E203,E204,E208)</f>
        <v>8</v>
      </c>
      <c r="F73" s="8">
        <f>SUM(F74,F76,F77,F78,F79,F80,F81,F82,F83,F84,F85,F90,F94,F95,F96,F97,F98,F99,F100,F101,F102,F103,F138,F143,F158,F159,F170,F203,F204,F208)</f>
        <v>100</v>
      </c>
      <c r="G73" s="8"/>
      <c r="H73" s="8"/>
      <c r="I73" s="8">
        <f>SUM(I74,I76,I77,I78,I79,I80,I81,I82,I83,I84,I85,I90,I94,I95,I96,I97,I98,I99,I100,I101,I102,I103,I138,I143,I158,I159,I170,I203,I204,I208)</f>
        <v>11</v>
      </c>
      <c r="J73" s="8">
        <f>SUM(J74,J76,J77,J78,J79,J80,J81,J82,J83,J84,J85,J90,J94,J95,J96,J97,J98,J99,J100,J101,J102,J103,J138,J143,J158,J159,J170,J203,J204,J208)</f>
        <v>11</v>
      </c>
      <c r="K73" s="8"/>
      <c r="L73" s="8"/>
      <c r="M73" s="8">
        <f>SUM(M74,M76,M77,M78,M79,M80,M81,M82,M83,M84,M85,M90,M94,M95,M96,M97,M98,M99,M100,M101,M102,M103,M138,M143,M158,M159,M170,M203,M204,M208)</f>
        <v>66</v>
      </c>
      <c r="N73" s="8">
        <f>SUM(N74,N76,N77,N78,N79,N80,N81,N82,N83,N84,N85,N90,N94,N95,N96,N97,N98,N99,N100,N101,N102,N103,N138,N143,N158,N159,N170,N203,N204,N208)</f>
        <v>0</v>
      </c>
      <c r="O73" s="8">
        <f>SUM(O74,O76,O77,O78,O79,O80,O81,O82,O83,O84,O85,O90,O94,O95,O96,O97,O98,O99,O100,O101,O102,O103,O138,O143,O158,O159,O170,O203,O204,O208)</f>
        <v>22</v>
      </c>
      <c r="P73" s="8"/>
      <c r="Q73" s="8"/>
      <c r="R73" s="8">
        <f>SUM(R74,R76,R77,R78,R79,R80,R81,R82,R83,R84,R85,R90,R94,R95,R96,R97,R98,R99,R100,R101,R102,R103,R138,R143,R158,R159,R170,R203,R204,R208)</f>
        <v>31</v>
      </c>
      <c r="S73" s="8">
        <f>SUM(S74,S76,S77,S78,S79,S80,S81,S82,S83,S84,S85,S90,S94,S95,S96,S97,S98,S99,S100,S101,S102,S103,S138,S143,S158,S159,S170,S203,S204,S208)</f>
        <v>29</v>
      </c>
    </row>
    <row r="74" spans="1:19" x14ac:dyDescent="0.25">
      <c r="B74" s="3">
        <v>14397</v>
      </c>
      <c r="C74" s="4"/>
      <c r="D74" s="4">
        <f>SUM(D75)</f>
        <v>1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idden="1" outlineLevel="1" x14ac:dyDescent="0.25">
      <c r="B75" s="1"/>
      <c r="C75" s="5" t="s">
        <v>13</v>
      </c>
      <c r="D75" s="5">
        <v>1</v>
      </c>
      <c r="E75" s="5"/>
      <c r="F75" s="5"/>
      <c r="G75" s="5" t="s">
        <v>43</v>
      </c>
      <c r="H75" s="5"/>
      <c r="I75" s="5"/>
      <c r="J75" s="5"/>
    </row>
    <row r="76" spans="1:19" collapsed="1" x14ac:dyDescent="0.25">
      <c r="B76" s="1">
        <v>14398</v>
      </c>
    </row>
    <row r="77" spans="1:19" x14ac:dyDescent="0.25">
      <c r="B77" s="1">
        <v>14399</v>
      </c>
    </row>
    <row r="78" spans="1:19" x14ac:dyDescent="0.25">
      <c r="B78" s="1">
        <v>14400</v>
      </c>
    </row>
    <row r="79" spans="1:19" x14ac:dyDescent="0.25">
      <c r="B79" s="1">
        <v>14401</v>
      </c>
    </row>
    <row r="80" spans="1:19" x14ac:dyDescent="0.25">
      <c r="B80" s="1">
        <v>14402</v>
      </c>
    </row>
    <row r="81" spans="2:19" x14ac:dyDescent="0.25">
      <c r="B81" s="1">
        <v>14403</v>
      </c>
    </row>
    <row r="82" spans="2:19" x14ac:dyDescent="0.25">
      <c r="B82" s="1">
        <v>14404</v>
      </c>
    </row>
    <row r="83" spans="2:19" x14ac:dyDescent="0.25">
      <c r="B83" s="1">
        <v>14405</v>
      </c>
    </row>
    <row r="84" spans="2:19" x14ac:dyDescent="0.25">
      <c r="B84" s="1">
        <v>14406</v>
      </c>
    </row>
    <row r="85" spans="2:19" x14ac:dyDescent="0.25">
      <c r="B85" s="3">
        <v>14407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>
        <f>SUM(M86)</f>
        <v>1</v>
      </c>
      <c r="N85" s="4"/>
      <c r="O85" s="4">
        <f>SUM(O86)</f>
        <v>1</v>
      </c>
      <c r="P85" s="4"/>
      <c r="Q85" s="4"/>
      <c r="R85" s="4"/>
      <c r="S85" s="4"/>
    </row>
    <row r="86" spans="2:19" hidden="1" outlineLevel="1" x14ac:dyDescent="0.25">
      <c r="B86" s="1"/>
      <c r="L86" t="s">
        <v>25</v>
      </c>
      <c r="M86">
        <v>1</v>
      </c>
      <c r="O86">
        <f>SUM(O87:O88)</f>
        <v>1</v>
      </c>
    </row>
    <row r="87" spans="2:19" hidden="1" outlineLevel="2" x14ac:dyDescent="0.25">
      <c r="B87" s="1"/>
      <c r="O87">
        <v>0.5</v>
      </c>
      <c r="P87" t="s">
        <v>62</v>
      </c>
      <c r="Q87" t="s">
        <v>60</v>
      </c>
    </row>
    <row r="88" spans="2:19" hidden="1" outlineLevel="2" x14ac:dyDescent="0.25">
      <c r="B88" s="1"/>
      <c r="O88">
        <v>0.5</v>
      </c>
      <c r="P88" t="s">
        <v>62</v>
      </c>
      <c r="Q88" t="s">
        <v>61</v>
      </c>
    </row>
    <row r="89" spans="2:19" hidden="1" outlineLevel="1" collapsed="1" x14ac:dyDescent="0.25">
      <c r="B89" s="1"/>
    </row>
    <row r="90" spans="2:19" collapsed="1" x14ac:dyDescent="0.25">
      <c r="B90" s="3">
        <v>14408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>
        <f>SUM(M91)</f>
        <v>1</v>
      </c>
      <c r="N90" s="4"/>
      <c r="O90" s="4">
        <f>SUM(O91)</f>
        <v>1</v>
      </c>
      <c r="P90" s="4"/>
      <c r="Q90" s="4"/>
      <c r="R90" s="4"/>
      <c r="S90" s="4"/>
    </row>
    <row r="91" spans="2:19" hidden="1" outlineLevel="1" x14ac:dyDescent="0.25">
      <c r="B91" s="1"/>
      <c r="L91" t="s">
        <v>25</v>
      </c>
      <c r="M91">
        <v>1</v>
      </c>
      <c r="O91">
        <f>SUM(O92)</f>
        <v>1</v>
      </c>
    </row>
    <row r="92" spans="2:19" hidden="1" outlineLevel="2" x14ac:dyDescent="0.25">
      <c r="B92" s="1"/>
      <c r="O92">
        <v>1</v>
      </c>
      <c r="P92" t="s">
        <v>56</v>
      </c>
      <c r="Q92" t="s">
        <v>29</v>
      </c>
    </row>
    <row r="93" spans="2:19" hidden="1" outlineLevel="1" x14ac:dyDescent="0.25">
      <c r="B93" s="1"/>
    </row>
    <row r="94" spans="2:19" collapsed="1" x14ac:dyDescent="0.25">
      <c r="B94" s="1">
        <v>14409</v>
      </c>
    </row>
    <row r="95" spans="2:19" x14ac:dyDescent="0.25">
      <c r="B95" s="1">
        <v>14410</v>
      </c>
    </row>
    <row r="96" spans="2:19" x14ac:dyDescent="0.25">
      <c r="B96" s="1">
        <v>14411</v>
      </c>
    </row>
    <row r="97" spans="2:19" x14ac:dyDescent="0.25">
      <c r="B97" s="1">
        <v>14412</v>
      </c>
    </row>
    <row r="98" spans="2:19" x14ac:dyDescent="0.25">
      <c r="B98" s="1">
        <v>14413</v>
      </c>
    </row>
    <row r="99" spans="2:19" x14ac:dyDescent="0.25">
      <c r="B99" s="1">
        <v>14414</v>
      </c>
    </row>
    <row r="100" spans="2:19" x14ac:dyDescent="0.25">
      <c r="B100" s="1">
        <v>14415</v>
      </c>
    </row>
    <row r="101" spans="2:19" x14ac:dyDescent="0.25">
      <c r="B101" s="1">
        <v>14416</v>
      </c>
    </row>
    <row r="102" spans="2:19" x14ac:dyDescent="0.25">
      <c r="B102" s="1">
        <v>14417</v>
      </c>
    </row>
    <row r="103" spans="2:19" x14ac:dyDescent="0.25">
      <c r="B103" s="3">
        <v>14418</v>
      </c>
      <c r="C103" s="4"/>
      <c r="D103" s="4">
        <v>50</v>
      </c>
      <c r="E103" s="4">
        <v>8</v>
      </c>
      <c r="F103" s="4">
        <f>SUM(F104)</f>
        <v>34</v>
      </c>
      <c r="G103" s="4"/>
      <c r="H103" s="4"/>
      <c r="I103" s="4">
        <f>SUM(I104)</f>
        <v>4</v>
      </c>
      <c r="J103" s="4">
        <f>SUM(J104)</f>
        <v>4</v>
      </c>
      <c r="K103" s="4"/>
      <c r="L103" s="4"/>
      <c r="M103" s="4">
        <v>31</v>
      </c>
      <c r="N103" s="4"/>
      <c r="O103" s="4">
        <f>SUM(O121,O130,O133)</f>
        <v>9</v>
      </c>
      <c r="P103" s="4"/>
      <c r="Q103" s="4"/>
      <c r="R103" s="4">
        <v>13</v>
      </c>
      <c r="S103" s="4">
        <f>SUM(S121,S130)</f>
        <v>13</v>
      </c>
    </row>
    <row r="104" spans="2:19" hidden="1" outlineLevel="1" x14ac:dyDescent="0.25">
      <c r="B104" s="1"/>
      <c r="C104" s="5" t="s">
        <v>14</v>
      </c>
      <c r="D104" s="5">
        <v>49</v>
      </c>
      <c r="E104" s="5">
        <v>8</v>
      </c>
      <c r="F104" s="5">
        <f>SUM(F105:F116)</f>
        <v>34</v>
      </c>
      <c r="G104" s="5"/>
      <c r="H104" s="5"/>
      <c r="I104" s="5">
        <v>4</v>
      </c>
      <c r="J104" s="5">
        <f>SUM(I117:I120)</f>
        <v>4</v>
      </c>
    </row>
    <row r="105" spans="2:19" hidden="1" outlineLevel="2" x14ac:dyDescent="0.25">
      <c r="B105" s="1"/>
      <c r="F105">
        <v>2</v>
      </c>
      <c r="G105" t="s">
        <v>17</v>
      </c>
      <c r="H105" t="s">
        <v>18</v>
      </c>
    </row>
    <row r="106" spans="2:19" hidden="1" outlineLevel="2" x14ac:dyDescent="0.25">
      <c r="B106" s="1"/>
      <c r="F106">
        <v>5</v>
      </c>
      <c r="G106" t="s">
        <v>17</v>
      </c>
      <c r="H106" t="s">
        <v>170</v>
      </c>
    </row>
    <row r="107" spans="2:19" hidden="1" outlineLevel="2" x14ac:dyDescent="0.25">
      <c r="B107" s="1"/>
      <c r="F107">
        <v>5</v>
      </c>
      <c r="G107" t="s">
        <v>62</v>
      </c>
      <c r="H107" t="s">
        <v>175</v>
      </c>
    </row>
    <row r="108" spans="2:19" hidden="1" outlineLevel="2" x14ac:dyDescent="0.25">
      <c r="B108" s="1"/>
      <c r="F108">
        <v>1</v>
      </c>
      <c r="G108" t="s">
        <v>43</v>
      </c>
      <c r="H108" t="s">
        <v>175</v>
      </c>
    </row>
    <row r="109" spans="2:19" hidden="1" outlineLevel="2" x14ac:dyDescent="0.25">
      <c r="B109" s="1"/>
      <c r="F109">
        <v>1</v>
      </c>
      <c r="G109" t="s">
        <v>43</v>
      </c>
      <c r="H109" t="s">
        <v>176</v>
      </c>
    </row>
    <row r="110" spans="2:19" hidden="1" outlineLevel="2" x14ac:dyDescent="0.25">
      <c r="B110" s="1"/>
      <c r="F110">
        <v>3</v>
      </c>
      <c r="G110" t="s">
        <v>62</v>
      </c>
      <c r="H110" t="s">
        <v>184</v>
      </c>
    </row>
    <row r="111" spans="2:19" hidden="1" outlineLevel="2" x14ac:dyDescent="0.25">
      <c r="B111" s="1"/>
      <c r="F111">
        <v>3</v>
      </c>
      <c r="G111" t="s">
        <v>17</v>
      </c>
      <c r="H111" t="s">
        <v>189</v>
      </c>
    </row>
    <row r="112" spans="2:19" hidden="1" outlineLevel="2" x14ac:dyDescent="0.25">
      <c r="B112" s="1"/>
      <c r="F112">
        <v>4</v>
      </c>
      <c r="G112" t="s">
        <v>17</v>
      </c>
      <c r="H112" t="s">
        <v>190</v>
      </c>
    </row>
    <row r="113" spans="2:19" hidden="1" outlineLevel="2" x14ac:dyDescent="0.25">
      <c r="B113" s="1"/>
      <c r="F113">
        <v>1</v>
      </c>
      <c r="G113" t="s">
        <v>43</v>
      </c>
      <c r="H113" t="s">
        <v>191</v>
      </c>
    </row>
    <row r="114" spans="2:19" hidden="1" outlineLevel="2" x14ac:dyDescent="0.25">
      <c r="B114" s="1"/>
      <c r="F114">
        <v>5</v>
      </c>
      <c r="G114" t="s">
        <v>17</v>
      </c>
      <c r="H114" t="s">
        <v>41</v>
      </c>
    </row>
    <row r="115" spans="2:19" hidden="1" outlineLevel="2" x14ac:dyDescent="0.25">
      <c r="B115" s="1"/>
      <c r="F115">
        <v>3</v>
      </c>
      <c r="G115" t="s">
        <v>62</v>
      </c>
      <c r="H115" t="s">
        <v>41</v>
      </c>
    </row>
    <row r="116" spans="2:19" hidden="1" outlineLevel="2" x14ac:dyDescent="0.25">
      <c r="B116" s="1"/>
      <c r="F116">
        <v>1</v>
      </c>
      <c r="G116" t="s">
        <v>62</v>
      </c>
      <c r="H116" t="s">
        <v>205</v>
      </c>
    </row>
    <row r="117" spans="2:19" hidden="1" outlineLevel="2" x14ac:dyDescent="0.25">
      <c r="B117" s="1"/>
      <c r="I117">
        <v>1</v>
      </c>
      <c r="J117" t="s">
        <v>20</v>
      </c>
    </row>
    <row r="118" spans="2:19" hidden="1" outlineLevel="2" x14ac:dyDescent="0.25">
      <c r="B118" s="1"/>
      <c r="I118">
        <v>1</v>
      </c>
      <c r="J118" t="s">
        <v>21</v>
      </c>
    </row>
    <row r="119" spans="2:19" hidden="1" outlineLevel="2" x14ac:dyDescent="0.25">
      <c r="B119" s="1"/>
      <c r="I119">
        <v>1</v>
      </c>
      <c r="J119" t="s">
        <v>22</v>
      </c>
    </row>
    <row r="120" spans="2:19" hidden="1" outlineLevel="2" x14ac:dyDescent="0.25">
      <c r="B120" s="1"/>
      <c r="I120">
        <v>1</v>
      </c>
      <c r="J120" t="s">
        <v>23</v>
      </c>
    </row>
    <row r="121" spans="2:19" hidden="1" outlineLevel="1" collapsed="1" x14ac:dyDescent="0.25">
      <c r="B121" s="1"/>
      <c r="L121" s="2" t="s">
        <v>24</v>
      </c>
      <c r="M121" s="2"/>
      <c r="N121" s="2"/>
      <c r="O121" s="2">
        <f>SUM(O122:O126)</f>
        <v>6</v>
      </c>
      <c r="P121" s="2"/>
      <c r="Q121" s="2"/>
      <c r="R121" s="2">
        <v>7</v>
      </c>
      <c r="S121" s="2">
        <f>SUM(R127:R129)</f>
        <v>7</v>
      </c>
    </row>
    <row r="122" spans="2:19" hidden="1" outlineLevel="2" x14ac:dyDescent="0.25">
      <c r="B122" s="1"/>
      <c r="O122">
        <v>2</v>
      </c>
      <c r="P122" t="s">
        <v>17</v>
      </c>
      <c r="Q122" t="s">
        <v>27</v>
      </c>
    </row>
    <row r="123" spans="2:19" hidden="1" outlineLevel="2" x14ac:dyDescent="0.25">
      <c r="B123" s="1"/>
      <c r="O123">
        <v>1</v>
      </c>
      <c r="P123" t="s">
        <v>17</v>
      </c>
      <c r="Q123" t="s">
        <v>28</v>
      </c>
    </row>
    <row r="124" spans="2:19" hidden="1" outlineLevel="2" x14ac:dyDescent="0.25">
      <c r="B124" s="1"/>
      <c r="O124">
        <v>1</v>
      </c>
      <c r="P124" t="s">
        <v>17</v>
      </c>
      <c r="Q124" t="s">
        <v>29</v>
      </c>
    </row>
    <row r="125" spans="2:19" hidden="1" outlineLevel="2" x14ac:dyDescent="0.25">
      <c r="B125" s="1"/>
      <c r="O125">
        <v>1</v>
      </c>
      <c r="P125" t="s">
        <v>17</v>
      </c>
      <c r="Q125" t="s">
        <v>30</v>
      </c>
    </row>
    <row r="126" spans="2:19" hidden="1" outlineLevel="2" x14ac:dyDescent="0.25">
      <c r="B126" s="1"/>
      <c r="O126">
        <v>1</v>
      </c>
      <c r="P126" t="s">
        <v>17</v>
      </c>
      <c r="Q126" t="s">
        <v>31</v>
      </c>
    </row>
    <row r="127" spans="2:19" hidden="1" outlineLevel="2" x14ac:dyDescent="0.25">
      <c r="B127" s="1"/>
      <c r="R127">
        <v>1</v>
      </c>
      <c r="S127" t="s">
        <v>37</v>
      </c>
    </row>
    <row r="128" spans="2:19" hidden="1" outlineLevel="2" x14ac:dyDescent="0.25">
      <c r="B128" s="1"/>
      <c r="R128">
        <v>5</v>
      </c>
      <c r="S128" t="s">
        <v>38</v>
      </c>
    </row>
    <row r="129" spans="2:19" hidden="1" outlineLevel="2" x14ac:dyDescent="0.25">
      <c r="B129" s="1"/>
      <c r="R129">
        <v>1</v>
      </c>
      <c r="S129" t="s">
        <v>36</v>
      </c>
    </row>
    <row r="130" spans="2:19" hidden="1" outlineLevel="1" collapsed="1" x14ac:dyDescent="0.25">
      <c r="B130" s="1"/>
      <c r="L130" s="2" t="s">
        <v>25</v>
      </c>
      <c r="M130" s="2"/>
      <c r="N130" s="2"/>
      <c r="O130" s="2"/>
      <c r="P130" s="2"/>
      <c r="Q130" s="2"/>
      <c r="R130" s="2">
        <v>6</v>
      </c>
      <c r="S130" s="2">
        <f>SUM(R131:R132)</f>
        <v>6</v>
      </c>
    </row>
    <row r="131" spans="2:19" hidden="1" outlineLevel="2" x14ac:dyDescent="0.25">
      <c r="B131" s="1"/>
      <c r="R131">
        <v>5</v>
      </c>
      <c r="S131" t="s">
        <v>38</v>
      </c>
    </row>
    <row r="132" spans="2:19" hidden="1" outlineLevel="2" x14ac:dyDescent="0.25">
      <c r="B132" s="1"/>
      <c r="R132">
        <v>1</v>
      </c>
      <c r="S132" t="s">
        <v>36</v>
      </c>
    </row>
    <row r="133" spans="2:19" hidden="1" outlineLevel="1" collapsed="1" x14ac:dyDescent="0.25">
      <c r="B133" s="1"/>
      <c r="L133" s="2" t="s">
        <v>26</v>
      </c>
      <c r="M133" s="2"/>
      <c r="N133" s="2"/>
      <c r="O133" s="2">
        <f>SUM(O134:O136)</f>
        <v>3</v>
      </c>
      <c r="P133" s="2"/>
      <c r="Q133" s="2"/>
      <c r="R133" s="2"/>
      <c r="S133" s="2"/>
    </row>
    <row r="134" spans="2:19" hidden="1" outlineLevel="2" x14ac:dyDescent="0.25">
      <c r="B134" s="1"/>
      <c r="O134">
        <v>1</v>
      </c>
      <c r="P134" t="s">
        <v>17</v>
      </c>
      <c r="Q134" t="s">
        <v>33</v>
      </c>
    </row>
    <row r="135" spans="2:19" hidden="1" outlineLevel="2" x14ac:dyDescent="0.25">
      <c r="B135" s="1"/>
      <c r="O135">
        <v>1</v>
      </c>
      <c r="P135" t="s">
        <v>17</v>
      </c>
      <c r="Q135" t="s">
        <v>34</v>
      </c>
    </row>
    <row r="136" spans="2:19" hidden="1" outlineLevel="2" x14ac:dyDescent="0.25">
      <c r="B136" s="1"/>
      <c r="O136">
        <v>1</v>
      </c>
      <c r="P136" t="s">
        <v>17</v>
      </c>
      <c r="Q136" t="s">
        <v>35</v>
      </c>
    </row>
    <row r="137" spans="2:19" hidden="1" outlineLevel="1" collapsed="1" x14ac:dyDescent="0.25">
      <c r="B137" s="1"/>
    </row>
    <row r="138" spans="2:19" collapsed="1" x14ac:dyDescent="0.25">
      <c r="B138" s="3">
        <v>14419</v>
      </c>
      <c r="C138" s="4"/>
      <c r="D138" s="4">
        <f>SUM(D139,D140)</f>
        <v>1</v>
      </c>
      <c r="E138" s="4"/>
      <c r="F138" s="4"/>
      <c r="G138" s="4"/>
      <c r="H138" s="4"/>
      <c r="I138" s="4">
        <f t="shared" ref="I138" si="3">SUM(I139,I140)</f>
        <v>1</v>
      </c>
      <c r="J138" s="4">
        <f t="shared" ref="J138" si="4">SUM(J139,J140)</f>
        <v>1</v>
      </c>
      <c r="K138" s="4"/>
      <c r="L138" s="4"/>
      <c r="M138" s="4"/>
      <c r="N138" s="4"/>
      <c r="O138" s="4"/>
      <c r="P138" s="4"/>
      <c r="Q138" s="4"/>
      <c r="R138" s="4"/>
      <c r="S138" s="4"/>
    </row>
    <row r="139" spans="2:19" hidden="1" outlineLevel="1" x14ac:dyDescent="0.25">
      <c r="B139" s="1"/>
      <c r="C139" s="5" t="s">
        <v>13</v>
      </c>
      <c r="D139" s="5">
        <v>1</v>
      </c>
      <c r="E139" s="5"/>
      <c r="F139" s="5"/>
      <c r="G139" s="5"/>
      <c r="H139" s="5"/>
      <c r="I139" s="5"/>
      <c r="J139" s="5"/>
    </row>
    <row r="140" spans="2:19" hidden="1" outlineLevel="1" x14ac:dyDescent="0.25">
      <c r="B140" s="1"/>
      <c r="C140" s="5" t="s">
        <v>14</v>
      </c>
      <c r="D140" s="5"/>
      <c r="E140" s="5"/>
      <c r="F140" s="5"/>
      <c r="G140" s="5"/>
      <c r="H140" s="5"/>
      <c r="I140" s="5">
        <v>1</v>
      </c>
      <c r="J140" s="5">
        <f>SUM(I141)</f>
        <v>1</v>
      </c>
    </row>
    <row r="141" spans="2:19" hidden="1" outlineLevel="2" x14ac:dyDescent="0.25">
      <c r="B141" s="1"/>
      <c r="I141">
        <v>1</v>
      </c>
      <c r="J141" t="s">
        <v>39</v>
      </c>
    </row>
    <row r="142" spans="2:19" hidden="1" outlineLevel="1" collapsed="1" x14ac:dyDescent="0.25">
      <c r="B142" s="1"/>
    </row>
    <row r="143" spans="2:19" collapsed="1" x14ac:dyDescent="0.25">
      <c r="B143" s="3">
        <v>14420</v>
      </c>
      <c r="C143" s="4"/>
      <c r="D143" s="4">
        <f>SUM(D144,D150)</f>
        <v>13</v>
      </c>
      <c r="E143" s="4"/>
      <c r="F143" s="4">
        <f>SUM(F144,F150)</f>
        <v>11</v>
      </c>
      <c r="G143" s="4"/>
      <c r="H143" s="4"/>
      <c r="I143" s="4">
        <f>SUM(I144)</f>
        <v>1</v>
      </c>
      <c r="J143" s="4">
        <f>SUM(J144)</f>
        <v>1</v>
      </c>
      <c r="K143" s="4"/>
      <c r="L143" s="4"/>
      <c r="M143" s="4">
        <v>25</v>
      </c>
      <c r="N143" s="4"/>
      <c r="O143" s="4">
        <f>SUM(O152,O155)</f>
        <v>3</v>
      </c>
      <c r="P143" s="4"/>
      <c r="Q143" s="4"/>
      <c r="R143" s="4">
        <v>2</v>
      </c>
      <c r="S143" s="4"/>
    </row>
    <row r="144" spans="2:19" hidden="1" outlineLevel="1" x14ac:dyDescent="0.25">
      <c r="B144" s="1"/>
      <c r="C144" s="5" t="s">
        <v>13</v>
      </c>
      <c r="D144" s="5">
        <v>12</v>
      </c>
      <c r="E144" s="5"/>
      <c r="F144" s="5">
        <f>SUM(F145:F148)</f>
        <v>10</v>
      </c>
      <c r="G144" s="5"/>
      <c r="H144" s="5"/>
      <c r="I144" s="5">
        <v>1</v>
      </c>
      <c r="J144" s="5">
        <f>SUM(I149)</f>
        <v>1</v>
      </c>
    </row>
    <row r="145" spans="2:19" hidden="1" outlineLevel="2" x14ac:dyDescent="0.25">
      <c r="B145" s="1"/>
      <c r="C145" s="7"/>
      <c r="D145" s="7"/>
      <c r="E145" s="7"/>
      <c r="F145" s="7">
        <v>2</v>
      </c>
      <c r="G145" s="7" t="s">
        <v>17</v>
      </c>
      <c r="H145" s="7" t="s">
        <v>166</v>
      </c>
      <c r="I145" s="7"/>
      <c r="J145" s="7"/>
    </row>
    <row r="146" spans="2:19" hidden="1" outlineLevel="2" x14ac:dyDescent="0.25">
      <c r="B146" s="1"/>
      <c r="C146" s="7"/>
      <c r="D146" s="7"/>
      <c r="E146" s="7"/>
      <c r="F146" s="7">
        <v>6</v>
      </c>
      <c r="G146" s="7" t="s">
        <v>17</v>
      </c>
      <c r="H146" s="7" t="s">
        <v>173</v>
      </c>
      <c r="I146" s="7"/>
      <c r="J146" s="7"/>
    </row>
    <row r="147" spans="2:19" hidden="1" outlineLevel="2" x14ac:dyDescent="0.25">
      <c r="B147" s="1"/>
      <c r="C147" s="7"/>
      <c r="D147" s="7"/>
      <c r="E147" s="7"/>
      <c r="F147" s="7">
        <v>1</v>
      </c>
      <c r="G147" s="7" t="s">
        <v>17</v>
      </c>
      <c r="H147" s="7" t="s">
        <v>186</v>
      </c>
      <c r="I147" s="7"/>
      <c r="J147" s="7"/>
    </row>
    <row r="148" spans="2:19" hidden="1" outlineLevel="2" x14ac:dyDescent="0.25">
      <c r="B148" s="1"/>
      <c r="C148" s="7"/>
      <c r="D148" s="7"/>
      <c r="E148" s="7"/>
      <c r="F148" s="7">
        <v>1</v>
      </c>
      <c r="G148" s="7" t="s">
        <v>62</v>
      </c>
      <c r="H148" s="7" t="s">
        <v>193</v>
      </c>
      <c r="I148" s="7"/>
      <c r="J148" s="7"/>
    </row>
    <row r="149" spans="2:19" hidden="1" outlineLevel="2" x14ac:dyDescent="0.25">
      <c r="B149" s="1"/>
      <c r="I149">
        <v>1</v>
      </c>
      <c r="J149" t="s">
        <v>63</v>
      </c>
    </row>
    <row r="150" spans="2:19" hidden="1" outlineLevel="1" x14ac:dyDescent="0.25">
      <c r="B150" s="1"/>
      <c r="C150" s="5" t="s">
        <v>14</v>
      </c>
      <c r="D150" s="5">
        <v>1</v>
      </c>
      <c r="E150" s="5"/>
      <c r="F150" s="5">
        <f>SUM(F151)</f>
        <v>1</v>
      </c>
      <c r="G150" s="5"/>
      <c r="H150" s="5"/>
      <c r="I150" s="5"/>
      <c r="J150" s="5"/>
    </row>
    <row r="151" spans="2:19" hidden="1" outlineLevel="2" x14ac:dyDescent="0.25">
      <c r="B151" s="1"/>
      <c r="F151">
        <v>1</v>
      </c>
      <c r="G151" t="s">
        <v>17</v>
      </c>
      <c r="H151" t="s">
        <v>175</v>
      </c>
    </row>
    <row r="152" spans="2:19" hidden="1" outlineLevel="1" x14ac:dyDescent="0.25">
      <c r="B152" s="1"/>
      <c r="L152" s="2" t="s">
        <v>24</v>
      </c>
      <c r="M152" s="2">
        <v>3</v>
      </c>
      <c r="N152" s="2"/>
      <c r="O152" s="2">
        <f>SUM(O153:O154)</f>
        <v>2</v>
      </c>
      <c r="P152" s="2"/>
      <c r="Q152" s="2"/>
      <c r="R152" s="2"/>
      <c r="S152" s="2"/>
    </row>
    <row r="153" spans="2:19" hidden="1" outlineLevel="2" x14ac:dyDescent="0.25">
      <c r="B153" s="1"/>
      <c r="O153">
        <v>1</v>
      </c>
      <c r="P153" t="s">
        <v>56</v>
      </c>
      <c r="Q153" t="s">
        <v>167</v>
      </c>
    </row>
    <row r="154" spans="2:19" hidden="1" outlineLevel="2" x14ac:dyDescent="0.25">
      <c r="B154" s="1"/>
      <c r="O154">
        <v>1</v>
      </c>
      <c r="P154" t="s">
        <v>56</v>
      </c>
      <c r="Q154" t="s">
        <v>64</v>
      </c>
    </row>
    <row r="155" spans="2:19" hidden="1" outlineLevel="2" x14ac:dyDescent="0.25">
      <c r="B155" s="1"/>
      <c r="L155" s="2" t="s">
        <v>25</v>
      </c>
      <c r="M155" s="2">
        <f>SUM(O155)</f>
        <v>1</v>
      </c>
      <c r="N155" s="2"/>
      <c r="O155" s="2">
        <f>SUM(O156)</f>
        <v>1</v>
      </c>
      <c r="P155" s="2"/>
      <c r="Q155" s="2"/>
      <c r="R155" s="2"/>
      <c r="S155" s="2"/>
    </row>
    <row r="156" spans="2:19" hidden="1" outlineLevel="2" x14ac:dyDescent="0.25">
      <c r="B156" s="1"/>
      <c r="O156">
        <v>1</v>
      </c>
      <c r="P156" t="s">
        <v>56</v>
      </c>
      <c r="Q156" t="s">
        <v>234</v>
      </c>
    </row>
    <row r="157" spans="2:19" hidden="1" outlineLevel="1" x14ac:dyDescent="0.25">
      <c r="B157" s="1"/>
    </row>
    <row r="158" spans="2:19" collapsed="1" x14ac:dyDescent="0.25">
      <c r="B158" s="1">
        <v>14421</v>
      </c>
    </row>
    <row r="159" spans="2:19" x14ac:dyDescent="0.25">
      <c r="B159" s="3">
        <v>14422</v>
      </c>
      <c r="C159" s="4"/>
      <c r="D159" s="4">
        <f>SUM(D160)</f>
        <v>6</v>
      </c>
      <c r="E159" s="4"/>
      <c r="F159" s="4">
        <f>SUM(F160,F164)</f>
        <v>7</v>
      </c>
      <c r="G159" s="4"/>
      <c r="H159" s="4"/>
      <c r="I159" s="4"/>
      <c r="J159" s="4"/>
      <c r="K159" s="4"/>
      <c r="L159" s="4"/>
      <c r="M159" s="4">
        <f>SUM(M166)</f>
        <v>2</v>
      </c>
      <c r="N159" s="4"/>
      <c r="O159" s="4">
        <f>SUM(O166)</f>
        <v>2</v>
      </c>
      <c r="P159" s="4"/>
      <c r="Q159" s="4"/>
      <c r="R159" s="4">
        <f>SUM(R166)</f>
        <v>1</v>
      </c>
      <c r="S159" s="4">
        <f>SUM(S166)</f>
        <v>1</v>
      </c>
    </row>
    <row r="160" spans="2:19" hidden="1" outlineLevel="1" x14ac:dyDescent="0.25">
      <c r="B160" s="1"/>
      <c r="C160" s="5" t="s">
        <v>65</v>
      </c>
      <c r="D160" s="5">
        <v>6</v>
      </c>
      <c r="E160" s="5"/>
      <c r="F160" s="5">
        <f>SUM(F161:F163)</f>
        <v>6</v>
      </c>
      <c r="G160" s="5"/>
      <c r="H160" s="5"/>
      <c r="I160" s="5"/>
      <c r="J160" s="5"/>
    </row>
    <row r="161" spans="2:19" hidden="1" outlineLevel="2" x14ac:dyDescent="0.25">
      <c r="B161" s="1"/>
      <c r="F161">
        <v>2</v>
      </c>
      <c r="G161" t="s">
        <v>46</v>
      </c>
      <c r="H161" t="s">
        <v>199</v>
      </c>
    </row>
    <row r="162" spans="2:19" hidden="1" outlineLevel="2" x14ac:dyDescent="0.25">
      <c r="B162" s="1"/>
      <c r="F162">
        <v>2</v>
      </c>
      <c r="G162" t="s">
        <v>46</v>
      </c>
      <c r="H162" t="s">
        <v>200</v>
      </c>
    </row>
    <row r="163" spans="2:19" hidden="1" outlineLevel="2" x14ac:dyDescent="0.25">
      <c r="B163" s="1"/>
      <c r="F163">
        <v>2</v>
      </c>
      <c r="G163" t="s">
        <v>46</v>
      </c>
      <c r="H163" t="s">
        <v>201</v>
      </c>
    </row>
    <row r="164" spans="2:19" hidden="1" outlineLevel="1" collapsed="1" x14ac:dyDescent="0.25">
      <c r="B164" s="1"/>
      <c r="C164" s="5" t="s">
        <v>207</v>
      </c>
      <c r="D164" s="5">
        <v>1</v>
      </c>
      <c r="E164" s="5"/>
      <c r="F164" s="5">
        <f>SUM(F165)</f>
        <v>1</v>
      </c>
      <c r="G164" s="5"/>
      <c r="H164" s="5"/>
      <c r="I164" s="5"/>
      <c r="J164" s="5"/>
    </row>
    <row r="165" spans="2:19" hidden="1" outlineLevel="2" x14ac:dyDescent="0.25">
      <c r="B165" s="1"/>
      <c r="F165">
        <v>1</v>
      </c>
      <c r="G165" t="s">
        <v>74</v>
      </c>
      <c r="H165" t="s">
        <v>208</v>
      </c>
    </row>
    <row r="166" spans="2:19" hidden="1" outlineLevel="1" collapsed="1" x14ac:dyDescent="0.25">
      <c r="B166" s="1"/>
      <c r="L166" s="2" t="s">
        <v>25</v>
      </c>
      <c r="M166" s="2">
        <v>2</v>
      </c>
      <c r="N166" s="2"/>
      <c r="O166" s="2">
        <v>2</v>
      </c>
      <c r="P166" s="2"/>
      <c r="Q166" s="2"/>
      <c r="R166" s="2">
        <v>1</v>
      </c>
      <c r="S166" s="2">
        <f>SUM(R168)</f>
        <v>1</v>
      </c>
    </row>
    <row r="167" spans="2:19" hidden="1" outlineLevel="2" x14ac:dyDescent="0.25">
      <c r="B167" s="1"/>
      <c r="O167">
        <v>2</v>
      </c>
      <c r="P167" t="s">
        <v>17</v>
      </c>
      <c r="Q167" t="s">
        <v>32</v>
      </c>
    </row>
    <row r="168" spans="2:19" hidden="1" outlineLevel="2" x14ac:dyDescent="0.25">
      <c r="B168" s="1"/>
      <c r="R168">
        <v>1</v>
      </c>
      <c r="S168" t="s">
        <v>66</v>
      </c>
    </row>
    <row r="169" spans="2:19" hidden="1" outlineLevel="1" x14ac:dyDescent="0.25">
      <c r="B169" s="1"/>
    </row>
    <row r="170" spans="2:19" collapsed="1" x14ac:dyDescent="0.25">
      <c r="B170" s="3">
        <v>14423</v>
      </c>
      <c r="C170" s="4"/>
      <c r="D170" s="4">
        <f>SUM(D189,D177,D171)</f>
        <v>98</v>
      </c>
      <c r="E170" s="4"/>
      <c r="F170" s="4">
        <f>SUM(F171,F177)</f>
        <v>48</v>
      </c>
      <c r="G170" s="4"/>
      <c r="H170" s="4"/>
      <c r="I170" s="4">
        <f>SUM(I171,I177,I189,I190)</f>
        <v>5</v>
      </c>
      <c r="J170" s="4">
        <f>SUM(J171, J177,J190)</f>
        <v>5</v>
      </c>
      <c r="K170" s="4"/>
      <c r="L170" s="4"/>
      <c r="M170" s="4">
        <f>SUM(M193)</f>
        <v>5</v>
      </c>
      <c r="N170" s="4"/>
      <c r="O170" s="4">
        <f>SUM(O193)</f>
        <v>5</v>
      </c>
      <c r="P170" s="4"/>
      <c r="Q170" s="4"/>
      <c r="R170" s="4">
        <f>SUM(R197,R200)</f>
        <v>15</v>
      </c>
      <c r="S170" s="4">
        <f>SUM(S197,S200)</f>
        <v>15</v>
      </c>
    </row>
    <row r="171" spans="2:19" hidden="1" outlineLevel="1" x14ac:dyDescent="0.25">
      <c r="B171" s="1"/>
      <c r="C171" s="5" t="s">
        <v>65</v>
      </c>
      <c r="D171" s="5">
        <v>45</v>
      </c>
      <c r="E171" s="5"/>
      <c r="F171" s="5">
        <f>SUM(F172:F175)</f>
        <v>13</v>
      </c>
      <c r="G171" s="5"/>
      <c r="H171" s="5"/>
      <c r="I171" s="5">
        <f>SUM(I176)</f>
        <v>1</v>
      </c>
      <c r="J171" s="5">
        <f>SUM(I176)</f>
        <v>1</v>
      </c>
    </row>
    <row r="172" spans="2:19" hidden="1" outlineLevel="2" x14ac:dyDescent="0.25">
      <c r="B172" s="1"/>
      <c r="F172">
        <v>8</v>
      </c>
      <c r="G172" t="s">
        <v>46</v>
      </c>
      <c r="H172" t="s">
        <v>67</v>
      </c>
    </row>
    <row r="173" spans="2:19" hidden="1" outlineLevel="2" x14ac:dyDescent="0.25">
      <c r="B173" s="1"/>
      <c r="F173">
        <v>1</v>
      </c>
      <c r="G173" t="s">
        <v>17</v>
      </c>
      <c r="H173" t="s">
        <v>182</v>
      </c>
    </row>
    <row r="174" spans="2:19" hidden="1" outlineLevel="2" x14ac:dyDescent="0.25">
      <c r="B174" s="1"/>
      <c r="F174">
        <v>2</v>
      </c>
      <c r="G174" t="s">
        <v>46</v>
      </c>
      <c r="H174" t="s">
        <v>187</v>
      </c>
    </row>
    <row r="175" spans="2:19" hidden="1" outlineLevel="2" x14ac:dyDescent="0.25">
      <c r="B175" s="1"/>
      <c r="F175">
        <v>2</v>
      </c>
      <c r="G175" t="s">
        <v>17</v>
      </c>
      <c r="H175" t="s">
        <v>203</v>
      </c>
    </row>
    <row r="176" spans="2:19" hidden="1" outlineLevel="2" x14ac:dyDescent="0.25">
      <c r="B176" s="1"/>
      <c r="I176">
        <v>1</v>
      </c>
      <c r="J176" t="s">
        <v>202</v>
      </c>
    </row>
    <row r="177" spans="2:10" hidden="1" outlineLevel="1" x14ac:dyDescent="0.25">
      <c r="B177" s="1"/>
      <c r="C177" s="5" t="s">
        <v>13</v>
      </c>
      <c r="D177" s="5">
        <v>50</v>
      </c>
      <c r="E177" s="5"/>
      <c r="F177" s="5">
        <f>SUM(F178:F186)</f>
        <v>35</v>
      </c>
      <c r="G177" s="5"/>
      <c r="H177" s="5"/>
      <c r="I177" s="5">
        <v>2</v>
      </c>
      <c r="J177" s="5">
        <f>SUM(I187:I188)</f>
        <v>2</v>
      </c>
    </row>
    <row r="178" spans="2:10" hidden="1" outlineLevel="2" x14ac:dyDescent="0.25">
      <c r="B178" s="1"/>
      <c r="F178">
        <v>11</v>
      </c>
      <c r="G178" t="s">
        <v>62</v>
      </c>
      <c r="H178" t="s">
        <v>68</v>
      </c>
    </row>
    <row r="179" spans="2:10" hidden="1" outlineLevel="2" x14ac:dyDescent="0.25">
      <c r="B179" s="1"/>
      <c r="F179">
        <v>6</v>
      </c>
      <c r="G179" t="s">
        <v>17</v>
      </c>
      <c r="H179" t="s">
        <v>69</v>
      </c>
    </row>
    <row r="180" spans="2:10" hidden="1" outlineLevel="2" x14ac:dyDescent="0.25">
      <c r="B180" s="1"/>
      <c r="F180">
        <v>4</v>
      </c>
      <c r="G180" t="s">
        <v>43</v>
      </c>
      <c r="H180" t="s">
        <v>174</v>
      </c>
    </row>
    <row r="181" spans="2:10" hidden="1" outlineLevel="2" x14ac:dyDescent="0.25">
      <c r="B181" s="1"/>
      <c r="F181">
        <v>3</v>
      </c>
      <c r="G181" t="s">
        <v>46</v>
      </c>
      <c r="H181" t="s">
        <v>174</v>
      </c>
    </row>
    <row r="182" spans="2:10" hidden="1" outlineLevel="2" x14ac:dyDescent="0.25">
      <c r="B182" s="1"/>
      <c r="F182">
        <v>3</v>
      </c>
      <c r="G182" t="s">
        <v>17</v>
      </c>
      <c r="H182" t="s">
        <v>181</v>
      </c>
    </row>
    <row r="183" spans="2:10" hidden="1" outlineLevel="2" x14ac:dyDescent="0.25">
      <c r="B183" s="1"/>
      <c r="F183">
        <v>3</v>
      </c>
      <c r="G183" t="s">
        <v>17</v>
      </c>
      <c r="H183" t="s">
        <v>186</v>
      </c>
    </row>
    <row r="184" spans="2:10" hidden="1" outlineLevel="2" x14ac:dyDescent="0.25">
      <c r="B184" s="1"/>
      <c r="F184">
        <v>1</v>
      </c>
      <c r="G184" t="s">
        <v>43</v>
      </c>
      <c r="H184" t="s">
        <v>198</v>
      </c>
    </row>
    <row r="185" spans="2:10" hidden="1" outlineLevel="2" x14ac:dyDescent="0.25">
      <c r="B185" s="1"/>
      <c r="F185">
        <v>3</v>
      </c>
      <c r="G185" t="s">
        <v>43</v>
      </c>
      <c r="H185" t="s">
        <v>206</v>
      </c>
    </row>
    <row r="186" spans="2:10" hidden="1" outlineLevel="2" x14ac:dyDescent="0.25">
      <c r="B186" s="1"/>
      <c r="F186">
        <v>1</v>
      </c>
      <c r="G186" t="s">
        <v>46</v>
      </c>
      <c r="H186" t="s">
        <v>206</v>
      </c>
    </row>
    <row r="187" spans="2:10" hidden="1" outlineLevel="2" x14ac:dyDescent="0.25">
      <c r="B187" s="1"/>
      <c r="I187">
        <v>1</v>
      </c>
      <c r="J187" t="s">
        <v>70</v>
      </c>
    </row>
    <row r="188" spans="2:10" hidden="1" outlineLevel="2" x14ac:dyDescent="0.25">
      <c r="B188" s="1"/>
      <c r="I188">
        <v>1</v>
      </c>
      <c r="J188" t="s">
        <v>71</v>
      </c>
    </row>
    <row r="189" spans="2:10" hidden="1" outlineLevel="1" x14ac:dyDescent="0.25">
      <c r="B189" s="1"/>
      <c r="C189" s="5" t="s">
        <v>14</v>
      </c>
      <c r="D189" s="5">
        <v>3</v>
      </c>
      <c r="E189" s="5"/>
      <c r="F189" s="5"/>
      <c r="G189" s="5"/>
      <c r="H189" s="5"/>
      <c r="I189" s="5"/>
      <c r="J189" s="5"/>
    </row>
    <row r="190" spans="2:10" hidden="1" outlineLevel="1" x14ac:dyDescent="0.25">
      <c r="B190" s="1"/>
      <c r="C190" s="5" t="s">
        <v>72</v>
      </c>
      <c r="D190" s="5"/>
      <c r="E190" s="5"/>
      <c r="F190" s="5"/>
      <c r="G190" s="5"/>
      <c r="H190" s="5"/>
      <c r="I190" s="5">
        <f>SUM(J190)</f>
        <v>2</v>
      </c>
      <c r="J190" s="5">
        <f>SUM(I191:I192)</f>
        <v>2</v>
      </c>
    </row>
    <row r="191" spans="2:10" hidden="1" outlineLevel="2" x14ac:dyDescent="0.25">
      <c r="B191" s="1"/>
      <c r="I191">
        <v>1</v>
      </c>
      <c r="J191" t="s">
        <v>228</v>
      </c>
    </row>
    <row r="192" spans="2:10" hidden="1" outlineLevel="2" x14ac:dyDescent="0.25">
      <c r="B192" s="1"/>
      <c r="I192">
        <v>1</v>
      </c>
      <c r="J192" t="s">
        <v>227</v>
      </c>
    </row>
    <row r="193" spans="2:19" hidden="1" outlineLevel="1" x14ac:dyDescent="0.25">
      <c r="B193" s="1"/>
      <c r="L193" s="2" t="s">
        <v>24</v>
      </c>
      <c r="M193" s="2">
        <f>SUM(O193)</f>
        <v>5</v>
      </c>
      <c r="N193" s="2"/>
      <c r="O193" s="2">
        <f>SUM(O194:O196)</f>
        <v>5</v>
      </c>
      <c r="P193" s="2"/>
      <c r="Q193" s="2"/>
      <c r="R193" s="2"/>
      <c r="S193" s="2"/>
    </row>
    <row r="194" spans="2:19" hidden="1" outlineLevel="2" x14ac:dyDescent="0.25">
      <c r="B194" s="1"/>
      <c r="O194">
        <v>1</v>
      </c>
      <c r="P194" t="s">
        <v>225</v>
      </c>
      <c r="Q194" t="s">
        <v>28</v>
      </c>
    </row>
    <row r="195" spans="2:19" hidden="1" outlineLevel="2" x14ac:dyDescent="0.25">
      <c r="B195" s="1"/>
      <c r="O195">
        <v>1</v>
      </c>
      <c r="P195" t="s">
        <v>226</v>
      </c>
    </row>
    <row r="196" spans="2:19" hidden="1" outlineLevel="2" x14ac:dyDescent="0.25">
      <c r="B196" s="1"/>
      <c r="O196">
        <v>3</v>
      </c>
      <c r="P196" t="s">
        <v>56</v>
      </c>
    </row>
    <row r="197" spans="2:19" hidden="1" outlineLevel="1" x14ac:dyDescent="0.25">
      <c r="B197" s="1"/>
      <c r="L197" s="2" t="s">
        <v>25</v>
      </c>
      <c r="M197" s="2"/>
      <c r="N197" s="2"/>
      <c r="O197" s="2"/>
      <c r="P197" s="2"/>
      <c r="Q197" s="2"/>
      <c r="R197" s="2">
        <f>SUM(S197)</f>
        <v>14</v>
      </c>
      <c r="S197" s="2">
        <f>SUM(R198:R199)</f>
        <v>14</v>
      </c>
    </row>
    <row r="198" spans="2:19" hidden="1" outlineLevel="2" x14ac:dyDescent="0.25">
      <c r="B198" s="1"/>
      <c r="R198">
        <v>9</v>
      </c>
      <c r="S198" t="s">
        <v>43</v>
      </c>
    </row>
    <row r="199" spans="2:19" hidden="1" outlineLevel="2" x14ac:dyDescent="0.25">
      <c r="B199" s="1"/>
      <c r="R199">
        <v>5</v>
      </c>
      <c r="S199" t="s">
        <v>46</v>
      </c>
    </row>
    <row r="200" spans="2:19" hidden="1" outlineLevel="1" x14ac:dyDescent="0.25">
      <c r="B200" s="1"/>
      <c r="L200" s="2" t="s">
        <v>223</v>
      </c>
      <c r="M200" s="2"/>
      <c r="N200" s="2"/>
      <c r="O200" s="2"/>
      <c r="P200" s="2"/>
      <c r="Q200" s="2"/>
      <c r="R200" s="2">
        <f>SUM(S200)</f>
        <v>1</v>
      </c>
      <c r="S200" s="2">
        <f>SUM(R201)</f>
        <v>1</v>
      </c>
    </row>
    <row r="201" spans="2:19" hidden="1" outlineLevel="2" x14ac:dyDescent="0.25">
      <c r="B201" s="1"/>
      <c r="R201">
        <v>1</v>
      </c>
      <c r="S201" t="s">
        <v>46</v>
      </c>
    </row>
    <row r="202" spans="2:19" hidden="1" outlineLevel="1" x14ac:dyDescent="0.25">
      <c r="B202" s="1"/>
    </row>
    <row r="203" spans="2:19" collapsed="1" x14ac:dyDescent="0.25">
      <c r="B203" s="1">
        <v>14424</v>
      </c>
    </row>
    <row r="204" spans="2:19" x14ac:dyDescent="0.25">
      <c r="B204" s="3">
        <v>14425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>
        <f>SUM(M205)</f>
        <v>1</v>
      </c>
      <c r="N204" s="4"/>
      <c r="O204" s="4">
        <f>SUM(O205)</f>
        <v>1</v>
      </c>
      <c r="P204" s="4"/>
      <c r="Q204" s="4"/>
      <c r="R204" s="4"/>
      <c r="S204" s="4"/>
    </row>
    <row r="205" spans="2:19" hidden="1" outlineLevel="1" x14ac:dyDescent="0.25">
      <c r="B205" s="1"/>
      <c r="L205" s="2" t="s">
        <v>24</v>
      </c>
      <c r="M205" s="2">
        <v>1</v>
      </c>
      <c r="N205" s="2"/>
      <c r="O205" s="2">
        <f>SUM(O206)</f>
        <v>1</v>
      </c>
      <c r="P205" s="2"/>
      <c r="Q205" s="2"/>
      <c r="R205" s="2"/>
      <c r="S205" s="2"/>
    </row>
    <row r="206" spans="2:19" hidden="1" outlineLevel="2" x14ac:dyDescent="0.25">
      <c r="B206" s="1"/>
      <c r="O206">
        <v>1</v>
      </c>
      <c r="P206" t="s">
        <v>56</v>
      </c>
      <c r="Q206" t="s">
        <v>29</v>
      </c>
    </row>
    <row r="207" spans="2:19" hidden="1" outlineLevel="1" collapsed="1" x14ac:dyDescent="0.25">
      <c r="B207" s="1"/>
    </row>
    <row r="208" spans="2:19" collapsed="1" x14ac:dyDescent="0.25">
      <c r="B208" s="1">
        <v>14426</v>
      </c>
    </row>
    <row r="209" spans="1:19" x14ac:dyDescent="0.25">
      <c r="B209" s="1"/>
    </row>
    <row r="210" spans="1:19" x14ac:dyDescent="0.25">
      <c r="A210" s="8" t="s">
        <v>10</v>
      </c>
      <c r="B210" s="9"/>
      <c r="C210" s="8"/>
      <c r="D210" s="8">
        <f t="shared" ref="D210:J210" si="5">SUM(D211,D212,D216,D222,D237,D241,D248,D253,D257,D261,D268,D269,D280,D281,D282,D283,D284,D285,D286,D290,D294,D304,D305,D320,D333,D351,D352,D353,D354,D367,D368)</f>
        <v>468</v>
      </c>
      <c r="E210" s="8">
        <f t="shared" si="5"/>
        <v>77</v>
      </c>
      <c r="F210" s="8">
        <f t="shared" si="5"/>
        <v>53</v>
      </c>
      <c r="G210" s="8">
        <f t="shared" si="5"/>
        <v>0</v>
      </c>
      <c r="H210" s="8">
        <f t="shared" si="5"/>
        <v>0</v>
      </c>
      <c r="I210" s="8">
        <f t="shared" si="5"/>
        <v>37</v>
      </c>
      <c r="J210" s="8">
        <f t="shared" si="5"/>
        <v>31</v>
      </c>
      <c r="K210" s="8"/>
      <c r="L210" s="8"/>
      <c r="M210" s="8">
        <f>SUM(M211,M212,M216,M222,M237,M241,M248,M253,M257,M261,M268,M269, M280,M281,M282,M283,M284,M285,M286,M290,M294,M304,M305,M320,M333,M351,M352,M353,M354,M367,M368)</f>
        <v>27</v>
      </c>
      <c r="N210" s="8">
        <f t="shared" ref="N210:S210" si="6">SUM(N211,N212,N216,N222,N237,N241,N248,N253,N257,N261,N268,N269,N280,N281,N282,N283,N284,N285,N286,N290,N294,N304,N305,N320,N333,N351,N352,N353,N354,N367,N368)</f>
        <v>1</v>
      </c>
      <c r="O210" s="8">
        <f t="shared" si="6"/>
        <v>22</v>
      </c>
      <c r="P210" s="8">
        <f t="shared" si="6"/>
        <v>0</v>
      </c>
      <c r="Q210" s="8">
        <f t="shared" si="6"/>
        <v>0</v>
      </c>
      <c r="R210" s="8">
        <f t="shared" si="6"/>
        <v>12</v>
      </c>
      <c r="S210" s="8">
        <f t="shared" si="6"/>
        <v>12</v>
      </c>
    </row>
    <row r="211" spans="1:19" x14ac:dyDescent="0.25">
      <c r="B211" s="1">
        <v>14427</v>
      </c>
    </row>
    <row r="212" spans="1:19" x14ac:dyDescent="0.25">
      <c r="B212" s="3">
        <v>14428</v>
      </c>
      <c r="C212" s="4"/>
      <c r="D212" s="4">
        <f>SUM(D213)</f>
        <v>1</v>
      </c>
      <c r="E212" s="4"/>
      <c r="F212" s="4">
        <f>SUM(F213)</f>
        <v>1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idden="1" outlineLevel="1" x14ac:dyDescent="0.25">
      <c r="B213" s="1"/>
      <c r="C213" s="5" t="s">
        <v>13</v>
      </c>
      <c r="D213" s="5">
        <v>1</v>
      </c>
      <c r="E213" s="5"/>
      <c r="F213" s="5">
        <f>SUM(F214)</f>
        <v>1</v>
      </c>
      <c r="G213" s="5"/>
      <c r="H213" s="5"/>
      <c r="I213" s="5"/>
      <c r="J213" s="5"/>
    </row>
    <row r="214" spans="1:19" hidden="1" outlineLevel="2" x14ac:dyDescent="0.25">
      <c r="B214" s="1"/>
      <c r="F214">
        <v>1</v>
      </c>
      <c r="G214" t="s">
        <v>17</v>
      </c>
      <c r="H214" t="s">
        <v>58</v>
      </c>
    </row>
    <row r="215" spans="1:19" hidden="1" outlineLevel="1" x14ac:dyDescent="0.25">
      <c r="B215" s="1"/>
    </row>
    <row r="216" spans="1:19" collapsed="1" x14ac:dyDescent="0.25">
      <c r="B216" s="3">
        <v>14429</v>
      </c>
      <c r="C216" s="4"/>
      <c r="D216" s="4"/>
      <c r="E216" s="4"/>
      <c r="F216" s="4">
        <f>SUM(F217)</f>
        <v>1</v>
      </c>
      <c r="G216" s="4"/>
      <c r="H216" s="4"/>
      <c r="I216" s="4"/>
      <c r="J216" s="4"/>
      <c r="K216" s="4"/>
      <c r="L216" s="4"/>
      <c r="M216" s="4">
        <f>SUM(M219)</f>
        <v>1</v>
      </c>
      <c r="N216" s="4"/>
      <c r="O216" s="4">
        <f>SUM(O219)</f>
        <v>1</v>
      </c>
      <c r="P216" s="4"/>
      <c r="Q216" s="4"/>
      <c r="R216" s="4"/>
      <c r="S216" s="4"/>
    </row>
    <row r="217" spans="1:19" hidden="1" outlineLevel="1" x14ac:dyDescent="0.25">
      <c r="B217" s="10"/>
      <c r="C217" s="5" t="s">
        <v>13</v>
      </c>
      <c r="D217" s="5">
        <v>1</v>
      </c>
      <c r="E217" s="5"/>
      <c r="F217" s="5">
        <f>SUM(F218)</f>
        <v>1</v>
      </c>
      <c r="G217" s="5"/>
      <c r="H217" s="5"/>
      <c r="I217" s="5"/>
      <c r="J217" s="5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idden="1" outlineLevel="2" x14ac:dyDescent="0.25">
      <c r="B218" s="10"/>
      <c r="C218" s="7"/>
      <c r="D218" s="7"/>
      <c r="E218" s="7"/>
      <c r="F218" s="7">
        <v>1</v>
      </c>
      <c r="G218" s="7" t="s">
        <v>74</v>
      </c>
      <c r="H218" s="7" t="s">
        <v>186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idden="1" outlineLevel="1" collapsed="1" x14ac:dyDescent="0.25">
      <c r="B219" s="1"/>
      <c r="L219" s="2" t="s">
        <v>24</v>
      </c>
      <c r="M219" s="2">
        <v>1</v>
      </c>
      <c r="N219" s="2"/>
      <c r="O219" s="2">
        <f>SUM(O220)</f>
        <v>1</v>
      </c>
      <c r="P219" s="2"/>
      <c r="Q219" s="2"/>
      <c r="R219" s="2"/>
      <c r="S219" s="2"/>
    </row>
    <row r="220" spans="1:19" hidden="1" outlineLevel="2" x14ac:dyDescent="0.25">
      <c r="B220" s="1"/>
      <c r="O220">
        <v>1</v>
      </c>
      <c r="P220" t="s">
        <v>56</v>
      </c>
      <c r="Q220" t="s">
        <v>30</v>
      </c>
    </row>
    <row r="221" spans="1:19" hidden="1" outlineLevel="1" collapsed="1" x14ac:dyDescent="0.25">
      <c r="B221" s="1"/>
    </row>
    <row r="222" spans="1:19" collapsed="1" x14ac:dyDescent="0.25">
      <c r="B222" s="3">
        <v>14430</v>
      </c>
      <c r="C222" s="4"/>
      <c r="D222" s="4">
        <v>53</v>
      </c>
      <c r="E222" s="4">
        <v>15</v>
      </c>
      <c r="F222" s="4">
        <f>SUM(F223,F228)</f>
        <v>7</v>
      </c>
      <c r="G222" s="4"/>
      <c r="H222" s="4"/>
      <c r="I222" s="4">
        <f>SUM(I223)</f>
        <v>1</v>
      </c>
      <c r="J222" s="4">
        <f>SUM(J223)</f>
        <v>1</v>
      </c>
      <c r="K222" s="4"/>
      <c r="L222" s="4"/>
      <c r="M222" s="4">
        <f>SUM(M230,M232,M234)</f>
        <v>10</v>
      </c>
      <c r="N222" s="4"/>
      <c r="O222" s="4">
        <f>SUM(O230,O232,O234)</f>
        <v>10</v>
      </c>
      <c r="P222" s="4"/>
      <c r="Q222" s="4"/>
      <c r="R222" s="4"/>
      <c r="S222" s="4"/>
    </row>
    <row r="223" spans="1:19" s="7" customFormat="1" hidden="1" outlineLevel="1" x14ac:dyDescent="0.25">
      <c r="B223" s="10"/>
      <c r="C223" s="5" t="s">
        <v>13</v>
      </c>
      <c r="D223" s="5">
        <v>5</v>
      </c>
      <c r="E223" s="5"/>
      <c r="F223" s="5">
        <f>SUM(F224:F226)</f>
        <v>5</v>
      </c>
      <c r="G223" s="5"/>
      <c r="H223" s="5"/>
      <c r="I223" s="5">
        <v>1</v>
      </c>
      <c r="J223" s="5">
        <f>SUM(I227)</f>
        <v>1</v>
      </c>
    </row>
    <row r="224" spans="1:19" s="7" customFormat="1" hidden="1" outlineLevel="2" x14ac:dyDescent="0.25">
      <c r="B224" s="10"/>
      <c r="F224" s="7">
        <v>1</v>
      </c>
      <c r="G224" s="7" t="s">
        <v>74</v>
      </c>
      <c r="H224" s="7" t="s">
        <v>73</v>
      </c>
    </row>
    <row r="225" spans="2:19" s="7" customFormat="1" hidden="1" outlineLevel="2" x14ac:dyDescent="0.25">
      <c r="B225" s="10"/>
      <c r="F225" s="7">
        <v>1</v>
      </c>
      <c r="G225" s="7" t="s">
        <v>43</v>
      </c>
      <c r="H225" s="7" t="s">
        <v>73</v>
      </c>
    </row>
    <row r="226" spans="2:19" s="7" customFormat="1" hidden="1" outlineLevel="2" x14ac:dyDescent="0.25">
      <c r="B226" s="10"/>
      <c r="F226" s="7">
        <v>3</v>
      </c>
      <c r="G226" s="7" t="s">
        <v>17</v>
      </c>
      <c r="H226" s="7" t="s">
        <v>58</v>
      </c>
    </row>
    <row r="227" spans="2:19" s="7" customFormat="1" hidden="1" outlineLevel="2" x14ac:dyDescent="0.25">
      <c r="B227" s="10"/>
      <c r="I227" s="7">
        <v>1</v>
      </c>
      <c r="J227" s="7" t="s">
        <v>75</v>
      </c>
    </row>
    <row r="228" spans="2:19" s="7" customFormat="1" hidden="1" outlineLevel="1" x14ac:dyDescent="0.25">
      <c r="B228" s="10"/>
      <c r="C228" s="5" t="s">
        <v>14</v>
      </c>
      <c r="D228" s="5">
        <v>2</v>
      </c>
      <c r="E228" s="5"/>
      <c r="F228" s="5">
        <f>SUM(F229)</f>
        <v>2</v>
      </c>
      <c r="G228" s="5"/>
      <c r="H228" s="5"/>
      <c r="I228" s="5"/>
      <c r="J228" s="5"/>
    </row>
    <row r="229" spans="2:19" s="7" customFormat="1" hidden="1" outlineLevel="2" x14ac:dyDescent="0.25">
      <c r="B229" s="10"/>
      <c r="F229" s="7">
        <v>2</v>
      </c>
      <c r="G229" s="7" t="s">
        <v>17</v>
      </c>
      <c r="H229" s="7" t="s">
        <v>18</v>
      </c>
    </row>
    <row r="230" spans="2:19" s="7" customFormat="1" hidden="1" outlineLevel="1" x14ac:dyDescent="0.25">
      <c r="B230" s="10"/>
      <c r="L230" s="2" t="s">
        <v>209</v>
      </c>
      <c r="M230" s="2">
        <v>4</v>
      </c>
      <c r="N230" s="2"/>
      <c r="O230" s="2">
        <f>SUM(O231)</f>
        <v>4</v>
      </c>
      <c r="P230" s="2"/>
      <c r="Q230" s="2"/>
      <c r="R230" s="2"/>
      <c r="S230" s="2"/>
    </row>
    <row r="231" spans="2:19" s="7" customFormat="1" hidden="1" outlineLevel="2" x14ac:dyDescent="0.25">
      <c r="B231" s="10"/>
      <c r="O231" s="7">
        <v>4</v>
      </c>
      <c r="P231" s="7" t="s">
        <v>56</v>
      </c>
      <c r="Q231" s="7" t="s">
        <v>210</v>
      </c>
    </row>
    <row r="232" spans="2:19" s="7" customFormat="1" hidden="1" outlineLevel="2" x14ac:dyDescent="0.25">
      <c r="B232" s="10"/>
      <c r="L232" s="2" t="s">
        <v>24</v>
      </c>
      <c r="M232" s="2">
        <f>SUM(O232)</f>
        <v>1</v>
      </c>
      <c r="N232" s="2"/>
      <c r="O232" s="2">
        <f>SUM(O233)</f>
        <v>1</v>
      </c>
      <c r="P232" s="2"/>
      <c r="Q232" s="2"/>
      <c r="R232" s="2"/>
      <c r="S232" s="2"/>
    </row>
    <row r="233" spans="2:19" s="7" customFormat="1" hidden="1" outlineLevel="2" x14ac:dyDescent="0.25">
      <c r="B233" s="10"/>
      <c r="O233" s="7">
        <v>1</v>
      </c>
      <c r="P233" s="7" t="s">
        <v>56</v>
      </c>
      <c r="Q233" s="7" t="s">
        <v>232</v>
      </c>
    </row>
    <row r="234" spans="2:19" s="7" customFormat="1" hidden="1" outlineLevel="2" x14ac:dyDescent="0.25">
      <c r="B234" s="10"/>
      <c r="L234" s="2" t="s">
        <v>25</v>
      </c>
      <c r="M234" s="2">
        <f>SUM(O234)</f>
        <v>5</v>
      </c>
      <c r="N234" s="2"/>
      <c r="O234" s="2">
        <f>SUM(O235)</f>
        <v>5</v>
      </c>
      <c r="P234" s="2"/>
      <c r="Q234" s="2"/>
      <c r="R234" s="2"/>
      <c r="S234" s="2"/>
    </row>
    <row r="235" spans="2:19" s="7" customFormat="1" hidden="1" outlineLevel="2" x14ac:dyDescent="0.25">
      <c r="B235" s="10"/>
      <c r="O235" s="7">
        <v>5</v>
      </c>
      <c r="P235" s="7" t="s">
        <v>56</v>
      </c>
      <c r="Q235" s="7" t="s">
        <v>249</v>
      </c>
    </row>
    <row r="236" spans="2:19" s="7" customFormat="1" hidden="1" outlineLevel="1" x14ac:dyDescent="0.25">
      <c r="B236" s="10"/>
    </row>
    <row r="237" spans="2:19" collapsed="1" x14ac:dyDescent="0.25">
      <c r="B237" s="3">
        <v>14431</v>
      </c>
      <c r="C237" s="4"/>
      <c r="D237" s="4">
        <v>5</v>
      </c>
      <c r="E237" s="4"/>
      <c r="F237" s="4">
        <f>SUM(F238)</f>
        <v>4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2:19" hidden="1" outlineLevel="1" x14ac:dyDescent="0.25">
      <c r="B238" s="1"/>
      <c r="C238" s="5" t="s">
        <v>65</v>
      </c>
      <c r="D238" s="5"/>
      <c r="E238" s="5"/>
      <c r="F238" s="5">
        <f>SUM(F239)</f>
        <v>4</v>
      </c>
      <c r="G238" s="5"/>
      <c r="H238" s="5"/>
      <c r="I238" s="5"/>
      <c r="J238" s="5"/>
    </row>
    <row r="239" spans="2:19" hidden="1" outlineLevel="2" x14ac:dyDescent="0.25">
      <c r="B239" s="1"/>
      <c r="F239">
        <v>4</v>
      </c>
      <c r="G239" t="s">
        <v>62</v>
      </c>
      <c r="H239" t="s">
        <v>183</v>
      </c>
    </row>
    <row r="240" spans="2:19" hidden="1" outlineLevel="1" x14ac:dyDescent="0.25">
      <c r="B240" s="1"/>
    </row>
    <row r="241" spans="2:19" collapsed="1" x14ac:dyDescent="0.25">
      <c r="B241" s="3">
        <v>14432</v>
      </c>
      <c r="C241" s="4"/>
      <c r="D241" s="4">
        <v>26</v>
      </c>
      <c r="E241" s="4"/>
      <c r="F241" s="4">
        <f>SUM(F242)</f>
        <v>2</v>
      </c>
      <c r="G241" s="4"/>
      <c r="H241" s="4"/>
      <c r="I241" s="4">
        <f>SUM(I242)</f>
        <v>3</v>
      </c>
      <c r="J241" s="4">
        <f>SUM(J242)</f>
        <v>3</v>
      </c>
      <c r="K241" s="4"/>
      <c r="L241" s="4"/>
      <c r="M241" s="4"/>
      <c r="N241" s="4"/>
      <c r="O241" s="4"/>
      <c r="P241" s="4"/>
      <c r="Q241" s="4"/>
      <c r="R241" s="4"/>
      <c r="S241" s="4"/>
    </row>
    <row r="242" spans="2:19" hidden="1" outlineLevel="1" x14ac:dyDescent="0.25">
      <c r="B242" s="1"/>
      <c r="C242" s="5" t="s">
        <v>13</v>
      </c>
      <c r="D242" s="5">
        <v>2</v>
      </c>
      <c r="E242" s="5"/>
      <c r="F242" s="5">
        <f>SUM(F243)</f>
        <v>2</v>
      </c>
      <c r="G242" s="5"/>
      <c r="H242" s="5"/>
      <c r="I242" s="5">
        <v>3</v>
      </c>
      <c r="J242" s="5">
        <f>SUM(I244:I246)</f>
        <v>3</v>
      </c>
    </row>
    <row r="243" spans="2:19" hidden="1" outlineLevel="2" x14ac:dyDescent="0.25">
      <c r="B243" s="1"/>
      <c r="F243">
        <v>2</v>
      </c>
      <c r="G243" t="s">
        <v>43</v>
      </c>
      <c r="H243" t="s">
        <v>76</v>
      </c>
    </row>
    <row r="244" spans="2:19" hidden="1" outlineLevel="2" x14ac:dyDescent="0.25">
      <c r="B244" s="1"/>
      <c r="I244">
        <v>1</v>
      </c>
      <c r="J244" t="s">
        <v>77</v>
      </c>
    </row>
    <row r="245" spans="2:19" hidden="1" outlineLevel="2" x14ac:dyDescent="0.25">
      <c r="B245" s="1"/>
      <c r="I245">
        <v>1</v>
      </c>
      <c r="J245" t="s">
        <v>78</v>
      </c>
    </row>
    <row r="246" spans="2:19" hidden="1" outlineLevel="2" x14ac:dyDescent="0.25">
      <c r="B246" s="1"/>
      <c r="I246">
        <v>1</v>
      </c>
      <c r="J246" t="s">
        <v>79</v>
      </c>
    </row>
    <row r="247" spans="2:19" hidden="1" outlineLevel="1" collapsed="1" x14ac:dyDescent="0.25">
      <c r="B247" s="1"/>
    </row>
    <row r="248" spans="2:19" collapsed="1" x14ac:dyDescent="0.25">
      <c r="B248" s="3">
        <v>14433</v>
      </c>
      <c r="C248" s="4"/>
      <c r="D248" s="4"/>
      <c r="E248" s="4"/>
      <c r="F248" s="4"/>
      <c r="G248" s="4"/>
      <c r="H248" s="4"/>
      <c r="I248" s="4">
        <f>SUM(I249)</f>
        <v>2</v>
      </c>
      <c r="J248" s="4"/>
      <c r="K248" s="4"/>
      <c r="L248" s="4"/>
      <c r="M248" s="4">
        <f>SUM(M250)</f>
        <v>4</v>
      </c>
      <c r="N248" s="4"/>
      <c r="O248" s="4">
        <f>SUM(O250)</f>
        <v>0</v>
      </c>
      <c r="P248" s="4"/>
      <c r="Q248" s="4"/>
      <c r="R248" s="4"/>
      <c r="S248" s="4"/>
    </row>
    <row r="249" spans="2:19" hidden="1" outlineLevel="1" x14ac:dyDescent="0.25">
      <c r="B249" s="1"/>
      <c r="C249" s="5" t="s">
        <v>72</v>
      </c>
      <c r="D249" s="5"/>
      <c r="E249" s="5"/>
      <c r="F249" s="5"/>
      <c r="G249" s="5"/>
      <c r="H249" s="5"/>
      <c r="I249" s="5">
        <v>2</v>
      </c>
      <c r="J249" s="5"/>
    </row>
    <row r="250" spans="2:19" hidden="1" outlineLevel="1" x14ac:dyDescent="0.25">
      <c r="B250" s="1"/>
      <c r="L250" s="2" t="s">
        <v>25</v>
      </c>
      <c r="M250" s="2">
        <v>4</v>
      </c>
      <c r="N250" s="2"/>
      <c r="O250" s="2">
        <f>SUM(O251)</f>
        <v>0</v>
      </c>
      <c r="P250" s="2"/>
      <c r="Q250" s="2"/>
      <c r="R250" s="2"/>
      <c r="S250" s="2"/>
    </row>
    <row r="251" spans="2:19" hidden="1" outlineLevel="2" x14ac:dyDescent="0.25">
      <c r="B251" s="1"/>
    </row>
    <row r="252" spans="2:19" hidden="1" outlineLevel="1" x14ac:dyDescent="0.25">
      <c r="B252" s="1"/>
    </row>
    <row r="253" spans="2:19" collapsed="1" x14ac:dyDescent="0.25">
      <c r="B253" s="3">
        <v>14434</v>
      </c>
      <c r="C253" s="4"/>
      <c r="D253" s="4">
        <v>50</v>
      </c>
      <c r="E253" s="4"/>
      <c r="F253" s="4"/>
      <c r="G253" s="4"/>
      <c r="H253" s="4"/>
      <c r="I253" s="4">
        <v>3</v>
      </c>
      <c r="J253" s="4">
        <f>SUM(J254)</f>
        <v>1</v>
      </c>
      <c r="K253" s="4"/>
      <c r="L253" s="4"/>
      <c r="M253" s="4"/>
      <c r="N253" s="4"/>
      <c r="O253" s="4"/>
      <c r="P253" s="4"/>
      <c r="Q253" s="4"/>
      <c r="R253" s="4"/>
      <c r="S253" s="4"/>
    </row>
    <row r="254" spans="2:19" hidden="1" outlineLevel="1" x14ac:dyDescent="0.25">
      <c r="B254" s="1"/>
      <c r="C254" s="5" t="s">
        <v>14</v>
      </c>
      <c r="D254" s="5"/>
      <c r="E254" s="5"/>
      <c r="F254" s="5"/>
      <c r="G254" s="5"/>
      <c r="H254" s="5"/>
      <c r="I254" s="5">
        <v>1</v>
      </c>
      <c r="J254" s="5">
        <f>SUM(I255)</f>
        <v>1</v>
      </c>
    </row>
    <row r="255" spans="2:19" hidden="1" outlineLevel="2" x14ac:dyDescent="0.25">
      <c r="B255" s="1"/>
      <c r="I255">
        <v>1</v>
      </c>
      <c r="J255" t="s">
        <v>80</v>
      </c>
    </row>
    <row r="256" spans="2:19" hidden="1" outlineLevel="1" collapsed="1" x14ac:dyDescent="0.25">
      <c r="B256" s="1"/>
    </row>
    <row r="257" spans="2:19" collapsed="1" x14ac:dyDescent="0.25">
      <c r="B257" s="3">
        <v>14435</v>
      </c>
      <c r="C257" s="4"/>
      <c r="D257" s="4">
        <v>28</v>
      </c>
      <c r="E257" s="4">
        <v>1</v>
      </c>
      <c r="F257" s="4"/>
      <c r="G257" s="4"/>
      <c r="H257" s="4"/>
      <c r="I257" s="4">
        <v>2</v>
      </c>
      <c r="J257" s="4">
        <f>SUM(J258)</f>
        <v>1</v>
      </c>
      <c r="K257" s="4"/>
      <c r="L257" s="4"/>
      <c r="M257" s="4"/>
      <c r="N257" s="4"/>
      <c r="O257" s="4"/>
      <c r="P257" s="4"/>
      <c r="Q257" s="4"/>
      <c r="R257" s="4"/>
      <c r="S257" s="4"/>
    </row>
    <row r="258" spans="2:19" hidden="1" outlineLevel="1" x14ac:dyDescent="0.25">
      <c r="B258" s="1"/>
      <c r="C258" s="5" t="s">
        <v>13</v>
      </c>
      <c r="D258" s="5"/>
      <c r="E258" s="5"/>
      <c r="F258" s="5"/>
      <c r="G258" s="5"/>
      <c r="H258" s="5"/>
      <c r="I258" s="5">
        <v>1</v>
      </c>
      <c r="J258" s="5">
        <f>SUM(I259)</f>
        <v>1</v>
      </c>
    </row>
    <row r="259" spans="2:19" hidden="1" outlineLevel="2" x14ac:dyDescent="0.25">
      <c r="B259" s="1"/>
      <c r="I259">
        <v>1</v>
      </c>
      <c r="J259" t="s">
        <v>81</v>
      </c>
    </row>
    <row r="260" spans="2:19" hidden="1" outlineLevel="1" collapsed="1" x14ac:dyDescent="0.25">
      <c r="B260" s="1"/>
    </row>
    <row r="261" spans="2:19" collapsed="1" x14ac:dyDescent="0.25">
      <c r="B261" s="3">
        <v>14436</v>
      </c>
      <c r="C261" s="4"/>
      <c r="D261" s="4">
        <v>63</v>
      </c>
      <c r="E261" s="4">
        <v>1</v>
      </c>
      <c r="F261" s="4">
        <f>SUM(F262)</f>
        <v>7</v>
      </c>
      <c r="G261" s="4"/>
      <c r="H261" s="4"/>
      <c r="I261" s="4">
        <f>SUM(I262)</f>
        <v>1</v>
      </c>
      <c r="J261" s="4">
        <f>SUM(J262)</f>
        <v>1</v>
      </c>
      <c r="K261" s="4"/>
      <c r="L261" s="4"/>
      <c r="M261" s="4">
        <f>SUM(M265)</f>
        <v>1</v>
      </c>
      <c r="N261" s="4"/>
      <c r="O261" s="4">
        <f>SUM(O265)</f>
        <v>1</v>
      </c>
      <c r="P261" s="4"/>
      <c r="Q261" s="4"/>
      <c r="R261" s="4"/>
      <c r="S261" s="4"/>
    </row>
    <row r="262" spans="2:19" outlineLevel="1" x14ac:dyDescent="0.25">
      <c r="B262" s="1"/>
      <c r="C262" s="5" t="s">
        <v>13</v>
      </c>
      <c r="D262" s="5">
        <v>7</v>
      </c>
      <c r="E262" s="5"/>
      <c r="F262" s="5">
        <f>SUM(F263)</f>
        <v>7</v>
      </c>
      <c r="G262" s="5"/>
      <c r="H262" s="5"/>
      <c r="I262" s="5">
        <v>1</v>
      </c>
      <c r="J262" s="5">
        <f>SUM(I264)</f>
        <v>1</v>
      </c>
    </row>
    <row r="263" spans="2:19" outlineLevel="2" x14ac:dyDescent="0.25">
      <c r="B263" s="1"/>
      <c r="F263">
        <v>7</v>
      </c>
      <c r="G263" t="s">
        <v>43</v>
      </c>
      <c r="H263" t="s">
        <v>69</v>
      </c>
    </row>
    <row r="264" spans="2:19" outlineLevel="2" x14ac:dyDescent="0.25">
      <c r="B264" s="1"/>
      <c r="I264">
        <v>1</v>
      </c>
      <c r="J264" t="s">
        <v>82</v>
      </c>
    </row>
    <row r="265" spans="2:19" outlineLevel="2" x14ac:dyDescent="0.25">
      <c r="B265" s="1"/>
      <c r="L265" s="2" t="s">
        <v>24</v>
      </c>
      <c r="M265" s="2">
        <f>SUM(O265)</f>
        <v>1</v>
      </c>
      <c r="N265" s="2"/>
      <c r="O265" s="2">
        <f>SUM(O266)</f>
        <v>1</v>
      </c>
      <c r="P265" s="2"/>
      <c r="Q265" s="2"/>
      <c r="R265" s="2"/>
      <c r="S265" s="2"/>
    </row>
    <row r="266" spans="2:19" outlineLevel="2" x14ac:dyDescent="0.25">
      <c r="B266" s="1"/>
      <c r="O266">
        <v>1</v>
      </c>
      <c r="P266" t="s">
        <v>56</v>
      </c>
      <c r="Q266" t="s">
        <v>260</v>
      </c>
    </row>
    <row r="267" spans="2:19" outlineLevel="1" x14ac:dyDescent="0.25">
      <c r="B267" s="1"/>
    </row>
    <row r="268" spans="2:19" x14ac:dyDescent="0.25">
      <c r="B268" s="1">
        <v>14437</v>
      </c>
    </row>
    <row r="269" spans="2:19" x14ac:dyDescent="0.25">
      <c r="B269" s="3">
        <v>14438</v>
      </c>
      <c r="C269" s="4"/>
      <c r="D269" s="4">
        <v>11</v>
      </c>
      <c r="E269" s="4"/>
      <c r="F269" s="4"/>
      <c r="G269" s="4"/>
      <c r="H269" s="4"/>
      <c r="I269" s="4">
        <f>SUM(I270,I275)</f>
        <v>5</v>
      </c>
      <c r="J269" s="4">
        <f>SUM(J270,J275)</f>
        <v>4</v>
      </c>
      <c r="K269" s="4"/>
      <c r="L269" s="4"/>
      <c r="M269" s="4">
        <f>M277</f>
        <v>1</v>
      </c>
      <c r="N269" s="4"/>
      <c r="O269" s="4">
        <f>O277</f>
        <v>1</v>
      </c>
      <c r="P269" s="4"/>
      <c r="Q269" s="4"/>
      <c r="R269" s="4"/>
      <c r="S269" s="4"/>
    </row>
    <row r="270" spans="2:19" outlineLevel="1" x14ac:dyDescent="0.25">
      <c r="B270" s="1"/>
      <c r="C270" s="5" t="s">
        <v>65</v>
      </c>
      <c r="D270" s="5">
        <v>11</v>
      </c>
      <c r="E270" s="5"/>
      <c r="F270" s="5"/>
      <c r="G270" s="5"/>
      <c r="H270" s="5"/>
      <c r="I270" s="5">
        <f>SUM(I271:I274)</f>
        <v>4</v>
      </c>
      <c r="J270" s="5">
        <f>SUM(I271:I273)</f>
        <v>3</v>
      </c>
    </row>
    <row r="271" spans="2:19" hidden="1" outlineLevel="2" x14ac:dyDescent="0.25">
      <c r="B271" s="1"/>
      <c r="I271">
        <v>1</v>
      </c>
      <c r="J271" t="s">
        <v>83</v>
      </c>
    </row>
    <row r="272" spans="2:19" hidden="1" outlineLevel="2" x14ac:dyDescent="0.25">
      <c r="B272" s="1"/>
      <c r="I272">
        <v>1</v>
      </c>
      <c r="J272" t="s">
        <v>84</v>
      </c>
    </row>
    <row r="273" spans="2:19" hidden="1" outlineLevel="2" x14ac:dyDescent="0.25">
      <c r="B273" s="1"/>
      <c r="I273">
        <v>1</v>
      </c>
      <c r="J273" t="s">
        <v>85</v>
      </c>
    </row>
    <row r="274" spans="2:19" hidden="1" outlineLevel="2" x14ac:dyDescent="0.25">
      <c r="B274" s="1"/>
      <c r="I274">
        <v>1</v>
      </c>
      <c r="J274" t="s">
        <v>178</v>
      </c>
    </row>
    <row r="275" spans="2:19" outlineLevel="1" collapsed="1" x14ac:dyDescent="0.25">
      <c r="B275" s="1"/>
      <c r="C275" s="5" t="s">
        <v>14</v>
      </c>
      <c r="D275" s="5"/>
      <c r="E275" s="5"/>
      <c r="F275" s="5"/>
      <c r="G275" s="5"/>
      <c r="H275" s="5"/>
      <c r="I275" s="5">
        <v>1</v>
      </c>
      <c r="J275" s="5">
        <f>SUM(I276)</f>
        <v>1</v>
      </c>
    </row>
    <row r="276" spans="2:19" outlineLevel="2" x14ac:dyDescent="0.25">
      <c r="B276" s="1"/>
      <c r="I276">
        <v>1</v>
      </c>
      <c r="J276" t="s">
        <v>86</v>
      </c>
    </row>
    <row r="277" spans="2:19" outlineLevel="2" x14ac:dyDescent="0.25">
      <c r="B277" s="1"/>
      <c r="L277" s="2" t="s">
        <v>25</v>
      </c>
      <c r="M277" s="2">
        <f>SUM(O277)</f>
        <v>1</v>
      </c>
      <c r="N277" s="2"/>
      <c r="O277" s="2">
        <f>SUM(O278)</f>
        <v>1</v>
      </c>
      <c r="P277" s="2"/>
      <c r="Q277" s="2"/>
      <c r="R277" s="2"/>
      <c r="S277" s="2"/>
    </row>
    <row r="278" spans="2:19" s="7" customFormat="1" outlineLevel="2" x14ac:dyDescent="0.25">
      <c r="B278" s="10"/>
      <c r="O278" s="7">
        <v>1</v>
      </c>
      <c r="P278" s="7" t="s">
        <v>56</v>
      </c>
      <c r="Q278" s="7" t="s">
        <v>235</v>
      </c>
    </row>
    <row r="279" spans="2:19" outlineLevel="1" x14ac:dyDescent="0.25">
      <c r="B279" s="1"/>
    </row>
    <row r="280" spans="2:19" x14ac:dyDescent="0.25">
      <c r="B280" s="1">
        <v>14439</v>
      </c>
    </row>
    <row r="281" spans="2:19" x14ac:dyDescent="0.25">
      <c r="B281" s="1">
        <v>14440</v>
      </c>
    </row>
    <row r="282" spans="2:19" x14ac:dyDescent="0.25">
      <c r="B282" s="1">
        <v>14441</v>
      </c>
    </row>
    <row r="283" spans="2:19" x14ac:dyDescent="0.25">
      <c r="B283" s="1">
        <v>14442</v>
      </c>
    </row>
    <row r="284" spans="2:19" x14ac:dyDescent="0.25">
      <c r="B284" s="1">
        <v>14443</v>
      </c>
    </row>
    <row r="285" spans="2:19" x14ac:dyDescent="0.25">
      <c r="B285" s="1">
        <v>14444</v>
      </c>
    </row>
    <row r="286" spans="2:19" x14ac:dyDescent="0.25">
      <c r="B286" s="3">
        <v>14445</v>
      </c>
      <c r="C286" s="4"/>
      <c r="D286" s="4"/>
      <c r="E286" s="4"/>
      <c r="F286" s="4"/>
      <c r="G286" s="4"/>
      <c r="H286" s="4"/>
      <c r="I286" s="4">
        <f>SUM(I287)</f>
        <v>1</v>
      </c>
      <c r="J286" s="4">
        <f>SUM(J287)</f>
        <v>1</v>
      </c>
      <c r="K286" s="4"/>
      <c r="L286" s="4"/>
      <c r="M286" s="4"/>
      <c r="N286" s="4"/>
      <c r="O286" s="4"/>
      <c r="P286" s="4"/>
      <c r="Q286" s="4"/>
      <c r="R286" s="4"/>
      <c r="S286" s="4"/>
    </row>
    <row r="287" spans="2:19" hidden="1" outlineLevel="1" x14ac:dyDescent="0.25">
      <c r="B287" s="1"/>
      <c r="C287" s="5" t="s">
        <v>13</v>
      </c>
      <c r="D287" s="5"/>
      <c r="E287" s="5"/>
      <c r="F287" s="5"/>
      <c r="G287" s="5"/>
      <c r="H287" s="5"/>
      <c r="I287" s="5">
        <v>1</v>
      </c>
      <c r="J287" s="5">
        <f>SUM(I288)</f>
        <v>1</v>
      </c>
    </row>
    <row r="288" spans="2:19" hidden="1" outlineLevel="2" x14ac:dyDescent="0.25">
      <c r="B288" s="1"/>
      <c r="I288">
        <v>1</v>
      </c>
      <c r="J288" t="s">
        <v>87</v>
      </c>
    </row>
    <row r="289" spans="2:19" hidden="1" outlineLevel="1" x14ac:dyDescent="0.25">
      <c r="B289" s="1"/>
    </row>
    <row r="290" spans="2:19" collapsed="1" x14ac:dyDescent="0.25">
      <c r="B290" s="3">
        <v>14446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>
        <f>SUM(M291)</f>
        <v>1</v>
      </c>
      <c r="N290" s="4"/>
      <c r="O290" s="4">
        <f>SUM(O291)</f>
        <v>1</v>
      </c>
      <c r="P290" s="4"/>
      <c r="Q290" s="4"/>
      <c r="R290" s="4"/>
      <c r="S290" s="4"/>
    </row>
    <row r="291" spans="2:19" hidden="1" outlineLevel="1" x14ac:dyDescent="0.25">
      <c r="B291" s="1"/>
      <c r="L291" s="2" t="s">
        <v>24</v>
      </c>
      <c r="M291" s="2">
        <v>1</v>
      </c>
      <c r="N291" s="2"/>
      <c r="O291" s="2">
        <f>SUM(O292)</f>
        <v>1</v>
      </c>
      <c r="P291" s="2"/>
      <c r="Q291" s="2"/>
      <c r="R291" s="2"/>
      <c r="S291" s="2"/>
    </row>
    <row r="292" spans="2:19" hidden="1" outlineLevel="2" x14ac:dyDescent="0.25">
      <c r="B292" s="1"/>
      <c r="O292">
        <v>1</v>
      </c>
      <c r="P292" t="s">
        <v>17</v>
      </c>
      <c r="Q292" t="s">
        <v>88</v>
      </c>
    </row>
    <row r="293" spans="2:19" hidden="1" outlineLevel="1" x14ac:dyDescent="0.25">
      <c r="B293" s="1"/>
    </row>
    <row r="294" spans="2:19" collapsed="1" x14ac:dyDescent="0.25">
      <c r="B294" s="3">
        <v>14447</v>
      </c>
      <c r="C294" s="4"/>
      <c r="D294" s="4">
        <v>38</v>
      </c>
      <c r="E294" s="4">
        <v>7</v>
      </c>
      <c r="F294" s="4">
        <f>SUM(F295,F297,F299)</f>
        <v>8</v>
      </c>
      <c r="G294" s="4"/>
      <c r="H294" s="4"/>
      <c r="I294" s="4">
        <f>SUM(I295,I299)</f>
        <v>3</v>
      </c>
      <c r="J294" s="4">
        <f>SUM(J295,J299)</f>
        <v>3</v>
      </c>
      <c r="K294" s="4"/>
      <c r="L294" s="4"/>
      <c r="M294" s="4"/>
      <c r="N294" s="4"/>
      <c r="O294" s="4"/>
      <c r="P294" s="4"/>
      <c r="Q294" s="4"/>
      <c r="R294" s="4"/>
      <c r="S294" s="4"/>
    </row>
    <row r="295" spans="2:19" hidden="1" outlineLevel="1" x14ac:dyDescent="0.25">
      <c r="B295" s="1"/>
      <c r="C295" s="5" t="s">
        <v>65</v>
      </c>
      <c r="D295" s="5"/>
      <c r="E295" s="5"/>
      <c r="F295" s="5"/>
      <c r="G295" s="5"/>
      <c r="H295" s="5"/>
      <c r="I295" s="5">
        <v>1</v>
      </c>
      <c r="J295" s="5">
        <f>SUM(I296)</f>
        <v>1</v>
      </c>
    </row>
    <row r="296" spans="2:19" hidden="1" outlineLevel="2" x14ac:dyDescent="0.25">
      <c r="B296" s="1"/>
      <c r="I296">
        <v>1</v>
      </c>
      <c r="J296" t="s">
        <v>89</v>
      </c>
    </row>
    <row r="297" spans="2:19" hidden="1" outlineLevel="1" x14ac:dyDescent="0.25">
      <c r="B297" s="1"/>
      <c r="C297" s="5" t="s">
        <v>13</v>
      </c>
      <c r="D297" s="5">
        <v>2</v>
      </c>
      <c r="E297" s="5"/>
      <c r="F297" s="5">
        <f>SUM(F298)</f>
        <v>2</v>
      </c>
      <c r="G297" s="5"/>
      <c r="H297" s="5"/>
      <c r="I297" s="5"/>
      <c r="J297" s="5"/>
    </row>
    <row r="298" spans="2:19" hidden="1" outlineLevel="2" x14ac:dyDescent="0.25">
      <c r="B298" s="1"/>
      <c r="F298">
        <v>2</v>
      </c>
      <c r="G298" t="s">
        <v>17</v>
      </c>
      <c r="H298" t="s">
        <v>90</v>
      </c>
    </row>
    <row r="299" spans="2:19" hidden="1" outlineLevel="1" x14ac:dyDescent="0.25">
      <c r="B299" s="1"/>
      <c r="C299" s="5" t="s">
        <v>14</v>
      </c>
      <c r="D299" s="5">
        <v>20</v>
      </c>
      <c r="E299" s="5"/>
      <c r="F299" s="5">
        <f>SUM(F300:F301)</f>
        <v>6</v>
      </c>
      <c r="G299" s="5"/>
      <c r="H299" s="5"/>
      <c r="I299" s="5">
        <v>2</v>
      </c>
      <c r="J299" s="5">
        <f>SUM(I302)</f>
        <v>2</v>
      </c>
    </row>
    <row r="300" spans="2:19" s="7" customFormat="1" hidden="1" outlineLevel="2" x14ac:dyDescent="0.25">
      <c r="B300" s="10"/>
      <c r="F300" s="7">
        <v>2</v>
      </c>
      <c r="G300" s="7" t="s">
        <v>43</v>
      </c>
      <c r="H300" s="7" t="s">
        <v>180</v>
      </c>
    </row>
    <row r="301" spans="2:19" s="7" customFormat="1" hidden="1" outlineLevel="2" x14ac:dyDescent="0.25">
      <c r="B301" s="10"/>
      <c r="F301" s="7">
        <v>4</v>
      </c>
      <c r="G301" s="7" t="s">
        <v>17</v>
      </c>
      <c r="H301" s="7" t="s">
        <v>192</v>
      </c>
    </row>
    <row r="302" spans="2:19" hidden="1" outlineLevel="2" x14ac:dyDescent="0.25">
      <c r="B302" s="1"/>
      <c r="I302">
        <v>2</v>
      </c>
      <c r="J302" t="s">
        <v>91</v>
      </c>
    </row>
    <row r="303" spans="2:19" hidden="1" outlineLevel="1" x14ac:dyDescent="0.25">
      <c r="B303" s="1"/>
    </row>
    <row r="304" spans="2:19" collapsed="1" x14ac:dyDescent="0.25">
      <c r="B304" s="1">
        <v>14448</v>
      </c>
    </row>
    <row r="305" spans="2:19" x14ac:dyDescent="0.25">
      <c r="B305" s="3">
        <v>14449</v>
      </c>
      <c r="C305" s="4"/>
      <c r="D305" s="4">
        <v>43</v>
      </c>
      <c r="E305" s="4">
        <v>8</v>
      </c>
      <c r="F305" s="4">
        <f>SUM(F306,F308,F312)</f>
        <v>3</v>
      </c>
      <c r="G305" s="4"/>
      <c r="H305" s="4"/>
      <c r="I305" s="4">
        <f>SUM(I306,I308,I312)</f>
        <v>4</v>
      </c>
      <c r="J305" s="4">
        <f>SUM(J306,J308,J312)</f>
        <v>4</v>
      </c>
      <c r="K305" s="4"/>
      <c r="L305" s="4"/>
      <c r="M305" s="4">
        <f>SUM(M315,M317)</f>
        <v>2</v>
      </c>
      <c r="N305" s="4"/>
      <c r="O305" s="4">
        <f>SUM(O315,O317)</f>
        <v>2</v>
      </c>
      <c r="P305" s="4"/>
      <c r="Q305" s="4"/>
      <c r="R305" s="4"/>
      <c r="S305" s="4"/>
    </row>
    <row r="306" spans="2:19" outlineLevel="1" x14ac:dyDescent="0.25">
      <c r="B306" s="1"/>
      <c r="C306" s="5" t="s">
        <v>65</v>
      </c>
      <c r="D306" s="5"/>
      <c r="E306" s="5"/>
      <c r="F306" s="5"/>
      <c r="G306" s="5"/>
      <c r="H306" s="5"/>
      <c r="I306" s="5">
        <v>1</v>
      </c>
      <c r="J306" s="5">
        <f>SUM(I307)</f>
        <v>1</v>
      </c>
    </row>
    <row r="307" spans="2:19" ht="15.75" hidden="1" customHeight="1" outlineLevel="2" x14ac:dyDescent="0.25">
      <c r="B307" s="1"/>
      <c r="I307">
        <v>1</v>
      </c>
      <c r="J307" t="s">
        <v>92</v>
      </c>
    </row>
    <row r="308" spans="2:19" outlineLevel="1" collapsed="1" x14ac:dyDescent="0.25">
      <c r="B308" s="1"/>
      <c r="C308" s="5" t="s">
        <v>13</v>
      </c>
      <c r="D308" s="5">
        <v>2</v>
      </c>
      <c r="E308" s="5"/>
      <c r="F308" s="5">
        <f>SUM(F309)</f>
        <v>2</v>
      </c>
      <c r="G308" s="5"/>
      <c r="H308" s="5"/>
      <c r="I308" s="5">
        <v>2</v>
      </c>
      <c r="J308" s="5">
        <f>SUM(I310:I311)</f>
        <v>2</v>
      </c>
    </row>
    <row r="309" spans="2:19" hidden="1" outlineLevel="2" x14ac:dyDescent="0.25">
      <c r="B309" s="1"/>
      <c r="F309">
        <v>2</v>
      </c>
      <c r="G309" t="s">
        <v>17</v>
      </c>
      <c r="H309" t="s">
        <v>57</v>
      </c>
    </row>
    <row r="310" spans="2:19" hidden="1" outlineLevel="2" x14ac:dyDescent="0.25">
      <c r="B310" s="1"/>
      <c r="I310">
        <v>1</v>
      </c>
      <c r="J310" t="s">
        <v>94</v>
      </c>
    </row>
    <row r="311" spans="2:19" hidden="1" outlineLevel="2" x14ac:dyDescent="0.25">
      <c r="B311" s="1"/>
      <c r="I311">
        <v>1</v>
      </c>
      <c r="J311" t="s">
        <v>95</v>
      </c>
    </row>
    <row r="312" spans="2:19" outlineLevel="1" collapsed="1" x14ac:dyDescent="0.25">
      <c r="B312" s="1"/>
      <c r="C312" s="5" t="s">
        <v>14</v>
      </c>
      <c r="D312" s="5">
        <v>1</v>
      </c>
      <c r="E312" s="5"/>
      <c r="F312" s="5">
        <f>SUM(F313)</f>
        <v>1</v>
      </c>
      <c r="G312" s="5"/>
      <c r="H312" s="5"/>
      <c r="I312" s="5">
        <v>1</v>
      </c>
      <c r="J312" s="5">
        <f>SUM(I314)</f>
        <v>1</v>
      </c>
    </row>
    <row r="313" spans="2:19" s="7" customFormat="1" outlineLevel="1" x14ac:dyDescent="0.25">
      <c r="B313" s="10"/>
      <c r="F313" s="7">
        <v>1</v>
      </c>
      <c r="G313" s="7" t="s">
        <v>74</v>
      </c>
      <c r="H313" s="7" t="s">
        <v>190</v>
      </c>
    </row>
    <row r="314" spans="2:19" outlineLevel="2" x14ac:dyDescent="0.25">
      <c r="B314" s="1"/>
      <c r="I314">
        <v>1</v>
      </c>
      <c r="J314" t="s">
        <v>93</v>
      </c>
    </row>
    <row r="315" spans="2:19" outlineLevel="2" x14ac:dyDescent="0.25">
      <c r="B315" s="1"/>
      <c r="L315" s="2" t="s">
        <v>109</v>
      </c>
      <c r="M315" s="2">
        <v>1</v>
      </c>
      <c r="N315" s="2"/>
      <c r="O315" s="2">
        <v>1</v>
      </c>
      <c r="P315" s="2"/>
      <c r="Q315" s="2"/>
      <c r="R315" s="2"/>
      <c r="S315" s="2"/>
    </row>
    <row r="316" spans="2:19" outlineLevel="2" x14ac:dyDescent="0.25">
      <c r="B316" s="1"/>
      <c r="O316">
        <v>1</v>
      </c>
      <c r="P316" t="s">
        <v>56</v>
      </c>
      <c r="Q316" t="s">
        <v>264</v>
      </c>
    </row>
    <row r="317" spans="2:19" outlineLevel="2" x14ac:dyDescent="0.25">
      <c r="B317" s="1"/>
      <c r="L317" s="2" t="s">
        <v>25</v>
      </c>
      <c r="M317" s="2">
        <f>SUM(O317)</f>
        <v>1</v>
      </c>
      <c r="N317" s="2"/>
      <c r="O317" s="2">
        <f>SUM(O318)</f>
        <v>1</v>
      </c>
      <c r="P317" s="2"/>
      <c r="Q317" s="2"/>
      <c r="R317" s="2"/>
      <c r="S317" s="2"/>
    </row>
    <row r="318" spans="2:19" outlineLevel="2" x14ac:dyDescent="0.25">
      <c r="B318" s="1"/>
      <c r="O318">
        <v>1</v>
      </c>
      <c r="P318" t="s">
        <v>262</v>
      </c>
      <c r="Q318" t="s">
        <v>263</v>
      </c>
    </row>
    <row r="319" spans="2:19" outlineLevel="1" x14ac:dyDescent="0.25">
      <c r="B319" s="1"/>
    </row>
    <row r="320" spans="2:19" x14ac:dyDescent="0.25">
      <c r="B320" s="3">
        <v>14450</v>
      </c>
      <c r="C320" s="4"/>
      <c r="D320" s="4">
        <v>29</v>
      </c>
      <c r="E320" s="4">
        <v>14</v>
      </c>
      <c r="F320" s="4">
        <f>SUM(F321,F324,F326)</f>
        <v>4</v>
      </c>
      <c r="G320" s="4"/>
      <c r="H320" s="4"/>
      <c r="I320" s="4">
        <f>SUM(I321)</f>
        <v>2</v>
      </c>
      <c r="J320" s="4">
        <f>SUM(J321)</f>
        <v>2</v>
      </c>
      <c r="K320" s="4"/>
      <c r="L320" s="4"/>
      <c r="M320" s="4">
        <f>M330</f>
        <v>1</v>
      </c>
      <c r="N320" s="4"/>
      <c r="O320" s="4">
        <f>O330</f>
        <v>1</v>
      </c>
      <c r="P320" s="4"/>
      <c r="Q320" s="4"/>
      <c r="R320" s="4">
        <f>SUM(R328)</f>
        <v>12</v>
      </c>
      <c r="S320" s="4">
        <f>SUM(S328)</f>
        <v>12</v>
      </c>
    </row>
    <row r="321" spans="2:19" hidden="1" outlineLevel="1" x14ac:dyDescent="0.25">
      <c r="B321" s="1"/>
      <c r="C321" s="5" t="s">
        <v>65</v>
      </c>
      <c r="D321" s="5"/>
      <c r="E321" s="5"/>
      <c r="F321" s="5"/>
      <c r="G321" s="5"/>
      <c r="H321" s="5"/>
      <c r="I321" s="5">
        <v>2</v>
      </c>
      <c r="J321" s="5">
        <f>SUM(I322:I323)</f>
        <v>2</v>
      </c>
    </row>
    <row r="322" spans="2:19" hidden="1" outlineLevel="2" x14ac:dyDescent="0.25">
      <c r="B322" s="1"/>
      <c r="I322">
        <v>1</v>
      </c>
      <c r="J322" t="s">
        <v>96</v>
      </c>
    </row>
    <row r="323" spans="2:19" hidden="1" outlineLevel="2" x14ac:dyDescent="0.25">
      <c r="B323" s="1"/>
      <c r="I323">
        <v>1</v>
      </c>
      <c r="J323" t="s">
        <v>97</v>
      </c>
    </row>
    <row r="324" spans="2:19" hidden="1" outlineLevel="1" collapsed="1" x14ac:dyDescent="0.25">
      <c r="B324" s="1"/>
      <c r="C324" s="5" t="s">
        <v>13</v>
      </c>
      <c r="D324" s="5">
        <v>2</v>
      </c>
      <c r="E324" s="5"/>
      <c r="F324" s="5">
        <f>SUM(F325)</f>
        <v>2</v>
      </c>
      <c r="G324" s="5"/>
      <c r="H324" s="5"/>
      <c r="I324" s="5"/>
      <c r="J324" s="5"/>
    </row>
    <row r="325" spans="2:19" hidden="1" outlineLevel="2" x14ac:dyDescent="0.25">
      <c r="B325" s="1"/>
      <c r="F325">
        <v>2</v>
      </c>
      <c r="G325" t="s">
        <v>17</v>
      </c>
      <c r="H325" t="s">
        <v>196</v>
      </c>
    </row>
    <row r="326" spans="2:19" hidden="1" outlineLevel="1" collapsed="1" x14ac:dyDescent="0.25">
      <c r="B326" s="1"/>
      <c r="C326" s="5" t="s">
        <v>14</v>
      </c>
      <c r="D326" s="5">
        <v>2</v>
      </c>
      <c r="E326" s="5"/>
      <c r="F326" s="5">
        <f>SUM(F327)</f>
        <v>2</v>
      </c>
      <c r="G326" s="5"/>
      <c r="H326" s="5"/>
      <c r="I326" s="5"/>
      <c r="J326" s="5"/>
    </row>
    <row r="327" spans="2:19" hidden="1" outlineLevel="2" x14ac:dyDescent="0.25">
      <c r="B327" s="1"/>
      <c r="F327">
        <v>2</v>
      </c>
      <c r="G327" t="s">
        <v>17</v>
      </c>
      <c r="H327" t="s">
        <v>41</v>
      </c>
    </row>
    <row r="328" spans="2:19" hidden="1" outlineLevel="1" x14ac:dyDescent="0.25">
      <c r="B328" s="1"/>
      <c r="L328" s="2" t="s">
        <v>211</v>
      </c>
      <c r="M328" s="2"/>
      <c r="N328" s="2"/>
      <c r="O328" s="2"/>
      <c r="P328" s="2"/>
      <c r="Q328" s="2"/>
      <c r="R328" s="2">
        <f>SUM(R329)</f>
        <v>12</v>
      </c>
      <c r="S328" s="2">
        <f>SUM(R329)</f>
        <v>12</v>
      </c>
    </row>
    <row r="329" spans="2:19" hidden="1" outlineLevel="2" x14ac:dyDescent="0.25">
      <c r="B329" s="1"/>
      <c r="R329">
        <v>12</v>
      </c>
      <c r="S329" t="s">
        <v>74</v>
      </c>
    </row>
    <row r="330" spans="2:19" hidden="1" outlineLevel="2" x14ac:dyDescent="0.25">
      <c r="B330" s="1"/>
      <c r="L330" s="2" t="s">
        <v>25</v>
      </c>
      <c r="M330" s="2">
        <v>1</v>
      </c>
      <c r="N330" s="2"/>
      <c r="O330" s="2">
        <f>SUM(O331)</f>
        <v>1</v>
      </c>
      <c r="P330" s="2"/>
      <c r="Q330" s="2"/>
      <c r="R330" s="2"/>
      <c r="S330" s="2"/>
    </row>
    <row r="331" spans="2:19" hidden="1" outlineLevel="2" x14ac:dyDescent="0.25">
      <c r="B331" s="1"/>
      <c r="O331">
        <v>1</v>
      </c>
      <c r="P331" t="s">
        <v>237</v>
      </c>
      <c r="Q331" t="s">
        <v>238</v>
      </c>
    </row>
    <row r="332" spans="2:19" hidden="1" outlineLevel="1" x14ac:dyDescent="0.25">
      <c r="B332" s="1"/>
    </row>
    <row r="333" spans="2:19" collapsed="1" x14ac:dyDescent="0.25">
      <c r="B333" s="3">
        <v>14451</v>
      </c>
      <c r="C333" s="4"/>
      <c r="D333" s="4">
        <v>59</v>
      </c>
      <c r="E333" s="4">
        <v>6</v>
      </c>
      <c r="F333" s="4">
        <f>SUM(F334,F335,F343)</f>
        <v>14</v>
      </c>
      <c r="G333" s="4"/>
      <c r="H333" s="4"/>
      <c r="I333" s="4">
        <f>SUM(I335,I343)</f>
        <v>5</v>
      </c>
      <c r="J333" s="4">
        <f>SUM(J335,J343)</f>
        <v>5</v>
      </c>
      <c r="K333" s="4"/>
      <c r="L333" s="4"/>
      <c r="M333" s="4">
        <f>SUM(M347)</f>
        <v>1</v>
      </c>
      <c r="N333" s="4">
        <f>SUM(N347)</f>
        <v>1</v>
      </c>
      <c r="O333" s="4"/>
      <c r="P333" s="4"/>
      <c r="Q333" s="4"/>
      <c r="R333" s="4"/>
      <c r="S333" s="4"/>
    </row>
    <row r="334" spans="2:19" hidden="1" outlineLevel="1" x14ac:dyDescent="0.25">
      <c r="B334" s="1"/>
      <c r="C334" s="5" t="s">
        <v>65</v>
      </c>
      <c r="D334" s="5">
        <v>21</v>
      </c>
      <c r="E334" s="5">
        <v>6</v>
      </c>
      <c r="F334" s="5"/>
      <c r="G334" s="5"/>
      <c r="H334" s="5"/>
      <c r="I334" s="5"/>
      <c r="J334" s="5"/>
    </row>
    <row r="335" spans="2:19" hidden="1" outlineLevel="1" x14ac:dyDescent="0.25">
      <c r="B335" s="1"/>
      <c r="C335" s="5" t="s">
        <v>98</v>
      </c>
      <c r="D335" s="5">
        <v>22</v>
      </c>
      <c r="E335" s="5"/>
      <c r="F335" s="5">
        <f>SUM(F336:F339)</f>
        <v>13</v>
      </c>
      <c r="G335" s="5"/>
      <c r="H335" s="5"/>
      <c r="I335" s="5">
        <v>3</v>
      </c>
      <c r="J335" s="5">
        <f>SUM(I340:I342)</f>
        <v>3</v>
      </c>
    </row>
    <row r="336" spans="2:19" hidden="1" outlineLevel="2" x14ac:dyDescent="0.25">
      <c r="B336" s="1"/>
      <c r="F336">
        <v>4</v>
      </c>
      <c r="G336" t="s">
        <v>17</v>
      </c>
      <c r="H336" t="s">
        <v>68</v>
      </c>
    </row>
    <row r="337" spans="2:19" hidden="1" outlineLevel="2" x14ac:dyDescent="0.25">
      <c r="B337" s="1"/>
      <c r="F337">
        <v>5</v>
      </c>
      <c r="G337" t="s">
        <v>17</v>
      </c>
      <c r="H337" t="s">
        <v>58</v>
      </c>
    </row>
    <row r="338" spans="2:19" hidden="1" outlineLevel="2" x14ac:dyDescent="0.25">
      <c r="B338" s="1"/>
      <c r="F338">
        <v>1</v>
      </c>
      <c r="G338" t="s">
        <v>17</v>
      </c>
      <c r="H338" t="s">
        <v>168</v>
      </c>
    </row>
    <row r="339" spans="2:19" hidden="1" outlineLevel="2" x14ac:dyDescent="0.25">
      <c r="B339" s="1"/>
      <c r="F339">
        <v>3</v>
      </c>
      <c r="G339" t="s">
        <v>17</v>
      </c>
      <c r="H339" t="s">
        <v>206</v>
      </c>
    </row>
    <row r="340" spans="2:19" hidden="1" outlineLevel="2" x14ac:dyDescent="0.25">
      <c r="B340" s="1"/>
      <c r="I340">
        <v>1</v>
      </c>
      <c r="J340" t="s">
        <v>169</v>
      </c>
    </row>
    <row r="341" spans="2:19" hidden="1" outlineLevel="2" x14ac:dyDescent="0.25">
      <c r="B341" s="1"/>
      <c r="I341">
        <v>1</v>
      </c>
      <c r="J341" t="s">
        <v>99</v>
      </c>
    </row>
    <row r="342" spans="2:19" hidden="1" outlineLevel="2" x14ac:dyDescent="0.25">
      <c r="B342" s="1"/>
      <c r="I342">
        <v>1</v>
      </c>
      <c r="J342" t="s">
        <v>100</v>
      </c>
    </row>
    <row r="343" spans="2:19" hidden="1" outlineLevel="1" x14ac:dyDescent="0.25">
      <c r="B343" s="1"/>
      <c r="C343" s="5" t="s">
        <v>14</v>
      </c>
      <c r="D343" s="5">
        <v>1</v>
      </c>
      <c r="E343" s="5"/>
      <c r="F343" s="5">
        <f>SUM(F344)</f>
        <v>1</v>
      </c>
      <c r="G343" s="5"/>
      <c r="H343" s="5"/>
      <c r="I343" s="5">
        <v>2</v>
      </c>
      <c r="J343" s="5">
        <f>SUM(I345:I346)</f>
        <v>2</v>
      </c>
    </row>
    <row r="344" spans="2:19" s="7" customFormat="1" hidden="1" outlineLevel="2" x14ac:dyDescent="0.25">
      <c r="B344" s="10"/>
      <c r="F344" s="7">
        <v>1</v>
      </c>
      <c r="G344" s="7" t="s">
        <v>17</v>
      </c>
      <c r="H344" s="7" t="s">
        <v>41</v>
      </c>
    </row>
    <row r="345" spans="2:19" hidden="1" outlineLevel="2" x14ac:dyDescent="0.25">
      <c r="B345" s="1"/>
      <c r="I345">
        <v>1</v>
      </c>
      <c r="J345" t="s">
        <v>101</v>
      </c>
    </row>
    <row r="346" spans="2:19" hidden="1" outlineLevel="2" x14ac:dyDescent="0.25">
      <c r="B346" s="1"/>
      <c r="I346">
        <v>1</v>
      </c>
      <c r="J346" t="s">
        <v>102</v>
      </c>
    </row>
    <row r="347" spans="2:19" hidden="1" outlineLevel="1" collapsed="1" x14ac:dyDescent="0.25">
      <c r="B347" s="1"/>
      <c r="L347" s="2" t="s">
        <v>24</v>
      </c>
      <c r="M347" s="2">
        <v>1</v>
      </c>
      <c r="N347" s="2">
        <v>1</v>
      </c>
      <c r="O347" s="2"/>
      <c r="P347" s="2"/>
      <c r="Q347" s="2"/>
      <c r="R347" s="2"/>
      <c r="S347" s="2"/>
    </row>
    <row r="348" spans="2:19" hidden="1" outlineLevel="2" x14ac:dyDescent="0.25">
      <c r="B348" s="1"/>
      <c r="N348">
        <v>1</v>
      </c>
      <c r="P348" t="s">
        <v>17</v>
      </c>
      <c r="Q348" t="s">
        <v>29</v>
      </c>
    </row>
    <row r="349" spans="2:19" hidden="1" outlineLevel="2" x14ac:dyDescent="0.25">
      <c r="B349" s="1"/>
      <c r="M349" t="s">
        <v>103</v>
      </c>
    </row>
    <row r="350" spans="2:19" hidden="1" outlineLevel="1" collapsed="1" x14ac:dyDescent="0.25">
      <c r="B350" s="1"/>
    </row>
    <row r="351" spans="2:19" collapsed="1" x14ac:dyDescent="0.25">
      <c r="B351" s="1">
        <v>14452</v>
      </c>
    </row>
    <row r="352" spans="2:19" x14ac:dyDescent="0.25">
      <c r="B352" s="1">
        <v>14453</v>
      </c>
    </row>
    <row r="353" spans="2:19" x14ac:dyDescent="0.25">
      <c r="B353" s="1">
        <v>14454</v>
      </c>
    </row>
    <row r="354" spans="2:19" x14ac:dyDescent="0.25">
      <c r="B354" s="3">
        <v>14455</v>
      </c>
      <c r="C354" s="4"/>
      <c r="D354" s="4">
        <v>51</v>
      </c>
      <c r="E354" s="4">
        <v>17</v>
      </c>
      <c r="F354" s="4">
        <f>SUM(F355,F358,F360)</f>
        <v>2</v>
      </c>
      <c r="G354" s="4"/>
      <c r="H354" s="4"/>
      <c r="I354" s="4">
        <f>SUM(I355,I360)</f>
        <v>5</v>
      </c>
      <c r="J354" s="4">
        <f>SUM(J355,J360)</f>
        <v>5</v>
      </c>
      <c r="K354" s="4"/>
      <c r="L354" s="4"/>
      <c r="M354" s="4">
        <f>SUM(M364)</f>
        <v>5</v>
      </c>
      <c r="N354" s="4"/>
      <c r="O354" s="4">
        <f>SUM(O364)</f>
        <v>5</v>
      </c>
      <c r="P354" s="4"/>
      <c r="Q354" s="4"/>
      <c r="R354" s="4"/>
      <c r="S354" s="4"/>
    </row>
    <row r="355" spans="2:19" hidden="1" outlineLevel="1" x14ac:dyDescent="0.25">
      <c r="B355" s="1"/>
      <c r="C355" s="5" t="s">
        <v>65</v>
      </c>
      <c r="D355" s="5"/>
      <c r="E355" s="5"/>
      <c r="F355" s="5"/>
      <c r="G355" s="5"/>
      <c r="H355" s="5"/>
      <c r="I355" s="5">
        <v>2</v>
      </c>
      <c r="J355" s="5">
        <f>SUM(I356:I357)</f>
        <v>2</v>
      </c>
    </row>
    <row r="356" spans="2:19" hidden="1" outlineLevel="2" x14ac:dyDescent="0.25">
      <c r="B356" s="1"/>
      <c r="I356">
        <v>1</v>
      </c>
      <c r="J356" t="s">
        <v>104</v>
      </c>
    </row>
    <row r="357" spans="2:19" hidden="1" outlineLevel="2" x14ac:dyDescent="0.25">
      <c r="B357" s="1"/>
      <c r="I357">
        <v>1</v>
      </c>
      <c r="J357" t="s">
        <v>105</v>
      </c>
    </row>
    <row r="358" spans="2:19" hidden="1" outlineLevel="1" collapsed="1" x14ac:dyDescent="0.25">
      <c r="B358" s="1"/>
      <c r="C358" s="5" t="s">
        <v>13</v>
      </c>
      <c r="D358" s="5">
        <v>2</v>
      </c>
      <c r="E358" s="5"/>
      <c r="F358" s="5">
        <f>SUM(F359)</f>
        <v>2</v>
      </c>
      <c r="G358" s="5"/>
      <c r="H358" s="5"/>
      <c r="I358" s="5"/>
      <c r="J358" s="5"/>
    </row>
    <row r="359" spans="2:19" hidden="1" outlineLevel="2" x14ac:dyDescent="0.25">
      <c r="B359" s="1"/>
      <c r="F359">
        <v>2</v>
      </c>
      <c r="G359" t="s">
        <v>17</v>
      </c>
      <c r="H359" t="s">
        <v>186</v>
      </c>
    </row>
    <row r="360" spans="2:19" hidden="1" outlineLevel="1" collapsed="1" x14ac:dyDescent="0.25">
      <c r="B360" s="1"/>
      <c r="C360" s="5" t="s">
        <v>14</v>
      </c>
      <c r="D360" s="5"/>
      <c r="E360" s="5"/>
      <c r="F360" s="5"/>
      <c r="G360" s="5"/>
      <c r="H360" s="5"/>
      <c r="I360" s="5">
        <v>3</v>
      </c>
      <c r="J360" s="5">
        <f>SUM(I361:I363)</f>
        <v>3</v>
      </c>
    </row>
    <row r="361" spans="2:19" hidden="1" outlineLevel="2" x14ac:dyDescent="0.25">
      <c r="B361" s="1"/>
      <c r="I361">
        <v>1</v>
      </c>
      <c r="J361" t="s">
        <v>106</v>
      </c>
    </row>
    <row r="362" spans="2:19" hidden="1" outlineLevel="2" x14ac:dyDescent="0.25">
      <c r="B362" s="1"/>
      <c r="I362">
        <v>1</v>
      </c>
      <c r="J362" t="s">
        <v>107</v>
      </c>
    </row>
    <row r="363" spans="2:19" hidden="1" outlineLevel="2" x14ac:dyDescent="0.25">
      <c r="B363" s="1"/>
      <c r="I363">
        <v>1</v>
      </c>
      <c r="J363" t="s">
        <v>108</v>
      </c>
    </row>
    <row r="364" spans="2:19" hidden="1" outlineLevel="1" x14ac:dyDescent="0.25">
      <c r="B364" s="1"/>
      <c r="L364" s="2" t="s">
        <v>24</v>
      </c>
      <c r="M364" s="2">
        <v>5</v>
      </c>
      <c r="N364" s="2"/>
      <c r="O364" s="2">
        <f>SUM(O365)</f>
        <v>5</v>
      </c>
      <c r="P364" s="2"/>
      <c r="Q364" s="2"/>
      <c r="R364" s="2"/>
      <c r="S364" s="2"/>
    </row>
    <row r="365" spans="2:19" hidden="1" outlineLevel="2" x14ac:dyDescent="0.25">
      <c r="B365" s="1"/>
      <c r="O365">
        <v>5</v>
      </c>
      <c r="P365" t="s">
        <v>17</v>
      </c>
      <c r="Q365" t="s">
        <v>28</v>
      </c>
    </row>
    <row r="366" spans="2:19" hidden="1" outlineLevel="1" x14ac:dyDescent="0.25">
      <c r="B366" s="1"/>
    </row>
    <row r="367" spans="2:19" collapsed="1" x14ac:dyDescent="0.25">
      <c r="B367" s="1">
        <v>14456</v>
      </c>
    </row>
    <row r="368" spans="2:19" x14ac:dyDescent="0.25">
      <c r="B368" s="3">
        <v>14457</v>
      </c>
      <c r="C368" s="4"/>
      <c r="D368" s="4">
        <v>11</v>
      </c>
      <c r="E368" s="4">
        <v>8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x14ac:dyDescent="0.25">
      <c r="B369" s="1"/>
    </row>
    <row r="370" spans="1:19" x14ac:dyDescent="0.25">
      <c r="A370" s="8" t="s">
        <v>11</v>
      </c>
      <c r="B370" s="9"/>
      <c r="C370" s="8"/>
      <c r="D370" s="8">
        <f t="shared" ref="D370:J370" si="7">SUM(D371,D372,D376,D381,D391,D404,D405,D414,D415,D416,D417,D418,D425,D426,D427,D428,D429,D430,D431,D432,D450,D470,D476,D480,D490,D507,D511,D521,D522,D526,D534)</f>
        <v>283</v>
      </c>
      <c r="E370" s="8">
        <f t="shared" si="7"/>
        <v>43</v>
      </c>
      <c r="F370" s="8">
        <f t="shared" si="7"/>
        <v>18</v>
      </c>
      <c r="G370" s="8">
        <f t="shared" si="7"/>
        <v>0</v>
      </c>
      <c r="H370" s="8">
        <f t="shared" si="7"/>
        <v>0</v>
      </c>
      <c r="I370" s="8">
        <f t="shared" si="7"/>
        <v>24</v>
      </c>
      <c r="J370" s="8">
        <f t="shared" si="7"/>
        <v>23</v>
      </c>
      <c r="K370" s="8"/>
      <c r="L370" s="8"/>
      <c r="M370" s="8">
        <f>SUM(M371,M372,M376,M381,M391,M404,M405,M414,M415,M416,M417,M418,M425,M426,M427,M428,M429,M430,M431,M432,M450,M470,M476,M480,M490,M508,M511,M521,M522,M526,M534)</f>
        <v>35</v>
      </c>
      <c r="N370" s="8">
        <f>SUM(N371,N372,N376,N381,N391,N404,N405,N414,N415,N416,N417,N418,N425,N426,N427,N428,N429,N430,N431,N432,N450,N470,N476,N480,N490,N508,N511,N521,N522,N526,N534)</f>
        <v>0</v>
      </c>
      <c r="O370" s="8">
        <f>SUM(O371,O372,O376,O381,O391,O404,O405,O414,O415,O416,O417,O418,O425,O426,O427,O428,O429,O430,O431,O432,O450,O470,O476,O480,O490,O508,O511,O521,O522,O526,O534)</f>
        <v>35</v>
      </c>
      <c r="P370" s="8">
        <f>SUM(P371,P372,P376,P381,P391,P404,P405,P414,P415,P416,P417,P418,P425,P426,P427,P428,P429,P430,P431,P432,P450,P470,P476,P480,P490,P508,P511,P521,P522,P526,P534)</f>
        <v>0</v>
      </c>
      <c r="Q370" s="8">
        <f>SUM(Q371,Q372,Q376,Q381,Q391,Q404,Q405,Q414,Q415,Q416,Q417,Q418,Q425,Q426,Q427,Q428,Q429,Q430,Q431,Q432,Q450,Q470,Q476,Q480,Q490,Q508,Q511,Q521,Q522,Q526,Q534)</f>
        <v>0</v>
      </c>
      <c r="R370" s="8">
        <f>SUM(R371,R372,R376,R381,R391,R404,R405,R414,R415,R416,R417,R418,R425,R426,R427,R428,R429,R430,R431,R432,R450,R470,R476,R480,R490,R507,R511,R521,R522,R526,R534)</f>
        <v>19</v>
      </c>
      <c r="S370" s="8">
        <f>SUM(S371,S372,S376,S381,S391,S404,S405,S414,S415,S416,S417,S418,S425,S426,S427,S428,S429,S430,S431,S432,S450,S470,S476,S480,S490,S507,S511,S521,S522,S526,S534)</f>
        <v>19</v>
      </c>
    </row>
    <row r="371" spans="1:19" x14ac:dyDescent="0.25">
      <c r="B371" s="1">
        <v>14458</v>
      </c>
    </row>
    <row r="372" spans="1:19" x14ac:dyDescent="0.25">
      <c r="B372" s="3">
        <v>14459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>
        <f>SUM(M373)</f>
        <v>1</v>
      </c>
      <c r="N372" s="4"/>
      <c r="O372" s="4">
        <f>SUM(O373)</f>
        <v>1</v>
      </c>
      <c r="P372" s="4"/>
      <c r="Q372" s="4"/>
      <c r="R372" s="4"/>
      <c r="S372" s="4"/>
    </row>
    <row r="373" spans="1:19" hidden="1" outlineLevel="1" x14ac:dyDescent="0.25">
      <c r="B373" s="1"/>
      <c r="L373" s="2" t="s">
        <v>24</v>
      </c>
      <c r="M373" s="2">
        <v>1</v>
      </c>
      <c r="N373" s="2"/>
      <c r="O373" s="2">
        <f>SUM(O374)</f>
        <v>1</v>
      </c>
      <c r="P373" s="2"/>
      <c r="Q373" s="2"/>
      <c r="R373" s="2"/>
      <c r="S373" s="2"/>
    </row>
    <row r="374" spans="1:19" hidden="1" outlineLevel="2" x14ac:dyDescent="0.25">
      <c r="B374" s="1"/>
      <c r="O374">
        <v>1</v>
      </c>
      <c r="P374" t="s">
        <v>17</v>
      </c>
      <c r="Q374" t="s">
        <v>30</v>
      </c>
    </row>
    <row r="375" spans="1:19" hidden="1" outlineLevel="1" collapsed="1" x14ac:dyDescent="0.25">
      <c r="B375" s="1"/>
    </row>
    <row r="376" spans="1:19" collapsed="1" x14ac:dyDescent="0.25">
      <c r="B376" s="3">
        <v>14460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>
        <f>SUM(M377)</f>
        <v>1</v>
      </c>
      <c r="N376" s="4"/>
      <c r="O376" s="4">
        <f>SUM(O377)</f>
        <v>1</v>
      </c>
      <c r="P376" s="4"/>
      <c r="Q376" s="4"/>
      <c r="R376" s="4">
        <f>SUM(R377)</f>
        <v>1</v>
      </c>
      <c r="S376" s="4">
        <f>SUM(S377)</f>
        <v>1</v>
      </c>
    </row>
    <row r="377" spans="1:19" hidden="1" outlineLevel="1" x14ac:dyDescent="0.25">
      <c r="B377" s="1"/>
      <c r="L377" s="2" t="s">
        <v>109</v>
      </c>
      <c r="M377" s="2">
        <v>1</v>
      </c>
      <c r="N377" s="2"/>
      <c r="O377" s="2">
        <f>SUM(O378)</f>
        <v>1</v>
      </c>
      <c r="P377" s="2"/>
      <c r="Q377" s="2"/>
      <c r="R377" s="2">
        <v>1</v>
      </c>
      <c r="S377" s="2">
        <f>SUM(R379)</f>
        <v>1</v>
      </c>
    </row>
    <row r="378" spans="1:19" hidden="1" outlineLevel="2" x14ac:dyDescent="0.25">
      <c r="B378" s="1"/>
      <c r="O378">
        <v>1</v>
      </c>
      <c r="P378" t="s">
        <v>110</v>
      </c>
      <c r="Q378" t="s">
        <v>111</v>
      </c>
    </row>
    <row r="379" spans="1:19" hidden="1" outlineLevel="2" x14ac:dyDescent="0.25">
      <c r="B379" s="1"/>
      <c r="R379">
        <v>1</v>
      </c>
      <c r="S379" t="s">
        <v>112</v>
      </c>
    </row>
    <row r="380" spans="1:19" hidden="1" outlineLevel="1" x14ac:dyDescent="0.25">
      <c r="B380" s="1"/>
    </row>
    <row r="381" spans="1:19" collapsed="1" x14ac:dyDescent="0.25">
      <c r="B381" s="3">
        <v>14461</v>
      </c>
      <c r="C381" s="4"/>
      <c r="D381" s="4">
        <f>SUM(D384)</f>
        <v>7</v>
      </c>
      <c r="E381" s="4"/>
      <c r="F381" s="4"/>
      <c r="G381" s="4"/>
      <c r="H381" s="4"/>
      <c r="I381" s="4">
        <f>SUM(I382,I384)</f>
        <v>2</v>
      </c>
      <c r="J381" s="4">
        <f>SUM(J382,J384)</f>
        <v>2</v>
      </c>
      <c r="K381" s="4"/>
      <c r="L381" s="4"/>
      <c r="M381" s="4">
        <f>SUM(M386,M388)</f>
        <v>3</v>
      </c>
      <c r="N381" s="4"/>
      <c r="O381" s="4">
        <f>SUM(O386,O388)</f>
        <v>3</v>
      </c>
      <c r="P381" s="4"/>
      <c r="Q381" s="4"/>
      <c r="R381" s="4"/>
      <c r="S381" s="4"/>
    </row>
    <row r="382" spans="1:19" hidden="1" outlineLevel="1" x14ac:dyDescent="0.25">
      <c r="B382" s="1"/>
      <c r="C382" s="5" t="s">
        <v>65</v>
      </c>
      <c r="D382" s="5"/>
      <c r="E382" s="5"/>
      <c r="F382" s="5"/>
      <c r="G382" s="5"/>
      <c r="H382" s="5"/>
      <c r="I382" s="5">
        <v>1</v>
      </c>
      <c r="J382" s="5">
        <f>SUM(I383)</f>
        <v>1</v>
      </c>
    </row>
    <row r="383" spans="1:19" hidden="1" outlineLevel="2" x14ac:dyDescent="0.25">
      <c r="B383" s="1"/>
      <c r="I383">
        <v>1</v>
      </c>
      <c r="J383" t="s">
        <v>113</v>
      </c>
    </row>
    <row r="384" spans="1:19" hidden="1" outlineLevel="1" x14ac:dyDescent="0.25">
      <c r="B384" s="1"/>
      <c r="C384" s="5" t="s">
        <v>14</v>
      </c>
      <c r="D384" s="5">
        <v>7</v>
      </c>
      <c r="E384" s="5"/>
      <c r="F384" s="5"/>
      <c r="G384" s="5"/>
      <c r="H384" s="5"/>
      <c r="I384" s="5">
        <v>1</v>
      </c>
      <c r="J384" s="5">
        <f>SUM(I385)</f>
        <v>1</v>
      </c>
    </row>
    <row r="385" spans="2:19" hidden="1" outlineLevel="2" x14ac:dyDescent="0.25">
      <c r="B385" s="1"/>
      <c r="I385">
        <v>1</v>
      </c>
      <c r="J385" t="s">
        <v>185</v>
      </c>
    </row>
    <row r="386" spans="2:19" hidden="1" outlineLevel="1" x14ac:dyDescent="0.25">
      <c r="B386" s="1"/>
      <c r="L386" s="2" t="s">
        <v>109</v>
      </c>
      <c r="M386" s="2">
        <f>SUM(O386)</f>
        <v>1</v>
      </c>
      <c r="N386" s="2"/>
      <c r="O386" s="2">
        <f>SUM(O387)</f>
        <v>1</v>
      </c>
      <c r="P386" s="2"/>
      <c r="Q386" s="2"/>
      <c r="R386" s="2"/>
      <c r="S386" s="2"/>
    </row>
    <row r="387" spans="2:19" hidden="1" outlineLevel="2" x14ac:dyDescent="0.25">
      <c r="B387" s="1"/>
      <c r="O387">
        <v>1</v>
      </c>
      <c r="P387" t="s">
        <v>17</v>
      </c>
      <c r="Q387" t="s">
        <v>257</v>
      </c>
    </row>
    <row r="388" spans="2:19" hidden="1" outlineLevel="2" x14ac:dyDescent="0.25">
      <c r="B388" s="1"/>
      <c r="L388" s="2" t="s">
        <v>25</v>
      </c>
      <c r="M388" s="2">
        <f>SUM(O388)</f>
        <v>2</v>
      </c>
      <c r="N388" s="2"/>
      <c r="O388" s="2">
        <f>SUM(O389)</f>
        <v>2</v>
      </c>
      <c r="P388" s="2"/>
      <c r="Q388" s="2"/>
      <c r="R388" s="2"/>
      <c r="S388" s="2"/>
    </row>
    <row r="389" spans="2:19" hidden="1" outlineLevel="2" x14ac:dyDescent="0.25">
      <c r="B389" s="1"/>
      <c r="O389">
        <v>2</v>
      </c>
      <c r="P389" t="s">
        <v>56</v>
      </c>
      <c r="Q389" t="s">
        <v>250</v>
      </c>
    </row>
    <row r="390" spans="2:19" hidden="1" outlineLevel="1" x14ac:dyDescent="0.25">
      <c r="B390" s="1"/>
    </row>
    <row r="391" spans="2:19" collapsed="1" x14ac:dyDescent="0.25">
      <c r="B391" s="3">
        <v>14462</v>
      </c>
      <c r="C391" s="4"/>
      <c r="D391" s="4">
        <v>27</v>
      </c>
      <c r="E391" s="4"/>
      <c r="F391" s="4">
        <f>SUM(F392)</f>
        <v>5</v>
      </c>
      <c r="G391" s="4"/>
      <c r="H391" s="4"/>
      <c r="I391" s="4">
        <f>SUM(I392)</f>
        <v>2</v>
      </c>
      <c r="J391" s="4">
        <f>SUM(J392)</f>
        <v>2</v>
      </c>
      <c r="K391" s="4"/>
      <c r="L391" s="4"/>
      <c r="M391" s="12">
        <f>M398+M401</f>
        <v>3</v>
      </c>
      <c r="N391" s="4"/>
      <c r="O391" s="4">
        <f>O398+O401</f>
        <v>3</v>
      </c>
      <c r="P391" s="4"/>
      <c r="Q391" s="4"/>
      <c r="R391" s="4"/>
      <c r="S391" s="4"/>
    </row>
    <row r="392" spans="2:19" hidden="1" outlineLevel="1" x14ac:dyDescent="0.25">
      <c r="B392" s="1"/>
      <c r="C392" s="5" t="s">
        <v>13</v>
      </c>
      <c r="D392" s="5"/>
      <c r="E392" s="5"/>
      <c r="F392" s="5">
        <f>SUM(F393:F395)</f>
        <v>5</v>
      </c>
      <c r="G392" s="5"/>
      <c r="H392" s="5"/>
      <c r="I392" s="5">
        <v>2</v>
      </c>
      <c r="J392" s="5">
        <f>SUM(I396,I397)</f>
        <v>2</v>
      </c>
    </row>
    <row r="393" spans="2:19" hidden="1" outlineLevel="2" x14ac:dyDescent="0.25">
      <c r="B393" s="1"/>
      <c r="C393" s="7"/>
      <c r="D393" s="7"/>
      <c r="E393" s="7"/>
      <c r="F393" s="7">
        <v>1</v>
      </c>
      <c r="G393" s="7" t="s">
        <v>43</v>
      </c>
      <c r="H393" s="7" t="s">
        <v>163</v>
      </c>
      <c r="I393" s="7"/>
      <c r="J393" s="7"/>
    </row>
    <row r="394" spans="2:19" hidden="1" outlineLevel="2" x14ac:dyDescent="0.25">
      <c r="B394" s="1"/>
      <c r="C394" s="7"/>
      <c r="D394" s="7"/>
      <c r="E394" s="7"/>
      <c r="F394" s="7">
        <v>1</v>
      </c>
      <c r="G394" s="7" t="s">
        <v>165</v>
      </c>
      <c r="H394" s="7" t="s">
        <v>163</v>
      </c>
      <c r="I394" s="7"/>
      <c r="J394" s="7"/>
    </row>
    <row r="395" spans="2:19" hidden="1" outlineLevel="2" x14ac:dyDescent="0.25">
      <c r="B395" s="1"/>
      <c r="C395" s="7"/>
      <c r="D395" s="7"/>
      <c r="E395" s="7"/>
      <c r="F395" s="7">
        <v>3</v>
      </c>
      <c r="G395" s="7" t="s">
        <v>62</v>
      </c>
      <c r="H395" t="s">
        <v>177</v>
      </c>
      <c r="I395" s="7"/>
      <c r="J395" s="7"/>
    </row>
    <row r="396" spans="2:19" hidden="1" outlineLevel="2" x14ac:dyDescent="0.25">
      <c r="B396" s="1"/>
      <c r="I396">
        <v>1</v>
      </c>
      <c r="J396" t="s">
        <v>114</v>
      </c>
    </row>
    <row r="397" spans="2:19" hidden="1" outlineLevel="2" x14ac:dyDescent="0.25">
      <c r="B397" s="1"/>
      <c r="I397">
        <v>1</v>
      </c>
      <c r="J397" t="s">
        <v>164</v>
      </c>
    </row>
    <row r="398" spans="2:19" hidden="1" outlineLevel="2" x14ac:dyDescent="0.25">
      <c r="B398" s="1"/>
      <c r="L398" s="2" t="s">
        <v>24</v>
      </c>
      <c r="M398" s="13">
        <v>1</v>
      </c>
      <c r="N398" s="2"/>
      <c r="O398" s="2">
        <f>SUM(O399:O400)</f>
        <v>1</v>
      </c>
      <c r="P398" s="2"/>
      <c r="Q398" s="2"/>
      <c r="R398" s="2"/>
      <c r="S398" s="2"/>
    </row>
    <row r="399" spans="2:19" hidden="1" outlineLevel="2" x14ac:dyDescent="0.25">
      <c r="B399" s="1"/>
      <c r="M399" s="11"/>
      <c r="O399">
        <v>0.5</v>
      </c>
      <c r="P399" t="s">
        <v>56</v>
      </c>
      <c r="Q399" t="s">
        <v>229</v>
      </c>
    </row>
    <row r="400" spans="2:19" hidden="1" outlineLevel="2" x14ac:dyDescent="0.25">
      <c r="B400" s="1"/>
      <c r="M400" s="11"/>
      <c r="O400">
        <v>0.5</v>
      </c>
      <c r="P400" t="s">
        <v>56</v>
      </c>
      <c r="Q400" t="s">
        <v>230</v>
      </c>
    </row>
    <row r="401" spans="2:19" hidden="1" outlineLevel="2" x14ac:dyDescent="0.25">
      <c r="B401" s="1"/>
      <c r="L401" s="2" t="s">
        <v>25</v>
      </c>
      <c r="M401" s="13">
        <f>SUM(O401)</f>
        <v>2</v>
      </c>
      <c r="N401" s="2"/>
      <c r="O401" s="2">
        <f>SUM(O402:O403)</f>
        <v>2</v>
      </c>
      <c r="P401" s="2"/>
      <c r="Q401" s="2"/>
      <c r="R401" s="2"/>
      <c r="S401" s="2"/>
    </row>
    <row r="402" spans="2:19" hidden="1" outlineLevel="2" x14ac:dyDescent="0.25">
      <c r="B402" s="1"/>
      <c r="M402" s="11"/>
      <c r="O402">
        <v>1</v>
      </c>
      <c r="P402" t="s">
        <v>56</v>
      </c>
      <c r="Q402" t="s">
        <v>252</v>
      </c>
    </row>
    <row r="403" spans="2:19" hidden="1" outlineLevel="1" x14ac:dyDescent="0.25">
      <c r="B403" s="1"/>
      <c r="O403">
        <v>1</v>
      </c>
      <c r="P403" t="s">
        <v>56</v>
      </c>
      <c r="Q403" t="s">
        <v>251</v>
      </c>
    </row>
    <row r="404" spans="2:19" collapsed="1" x14ac:dyDescent="0.25">
      <c r="B404" s="1">
        <v>14463</v>
      </c>
    </row>
    <row r="405" spans="2:19" x14ac:dyDescent="0.25">
      <c r="B405" s="3">
        <v>14464</v>
      </c>
      <c r="C405" s="4"/>
      <c r="D405" s="4">
        <v>46</v>
      </c>
      <c r="E405" s="4">
        <v>4</v>
      </c>
      <c r="F405" s="4">
        <f>SUM(F406)</f>
        <v>3</v>
      </c>
      <c r="G405" s="4"/>
      <c r="H405" s="4"/>
      <c r="I405" s="4">
        <f>SUM(I406)</f>
        <v>1</v>
      </c>
      <c r="J405" s="4">
        <f>SUM(J406)</f>
        <v>1</v>
      </c>
      <c r="K405" s="4"/>
      <c r="L405" s="4"/>
      <c r="M405" s="4">
        <f>M411</f>
        <v>2</v>
      </c>
      <c r="N405" s="4"/>
      <c r="O405" s="4">
        <f>O411</f>
        <v>2</v>
      </c>
      <c r="P405" s="4"/>
      <c r="Q405" s="4"/>
      <c r="R405" s="4"/>
      <c r="S405" s="4"/>
    </row>
    <row r="406" spans="2:19" hidden="1" outlineLevel="1" x14ac:dyDescent="0.25">
      <c r="B406" s="1"/>
      <c r="C406" s="5" t="s">
        <v>13</v>
      </c>
      <c r="D406" s="5"/>
      <c r="E406" s="5"/>
      <c r="F406" s="5">
        <f>SUM(F407:F409)</f>
        <v>3</v>
      </c>
      <c r="G406" s="5"/>
      <c r="H406" s="5"/>
      <c r="I406" s="5">
        <v>1</v>
      </c>
      <c r="J406" s="5">
        <f>SUM(I410)</f>
        <v>1</v>
      </c>
    </row>
    <row r="407" spans="2:19" hidden="1" outlineLevel="2" x14ac:dyDescent="0.25">
      <c r="B407" s="1"/>
      <c r="F407">
        <v>1</v>
      </c>
      <c r="G407" t="s">
        <v>17</v>
      </c>
      <c r="H407" t="s">
        <v>68</v>
      </c>
    </row>
    <row r="408" spans="2:19" hidden="1" outlineLevel="2" x14ac:dyDescent="0.25">
      <c r="B408" s="1"/>
      <c r="F408">
        <v>1</v>
      </c>
      <c r="G408" t="s">
        <v>62</v>
      </c>
      <c r="H408" t="s">
        <v>171</v>
      </c>
    </row>
    <row r="409" spans="2:19" hidden="1" outlineLevel="2" x14ac:dyDescent="0.25">
      <c r="B409" s="1"/>
      <c r="F409">
        <v>1</v>
      </c>
      <c r="G409" t="s">
        <v>43</v>
      </c>
      <c r="H409" t="s">
        <v>174</v>
      </c>
    </row>
    <row r="410" spans="2:19" hidden="1" outlineLevel="2" x14ac:dyDescent="0.25">
      <c r="B410" s="1"/>
      <c r="I410">
        <v>1</v>
      </c>
      <c r="J410" t="s">
        <v>115</v>
      </c>
    </row>
    <row r="411" spans="2:19" hidden="1" outlineLevel="2" x14ac:dyDescent="0.25">
      <c r="B411" s="1"/>
      <c r="L411" s="2" t="s">
        <v>25</v>
      </c>
      <c r="M411" s="2">
        <v>2</v>
      </c>
      <c r="N411" s="2"/>
      <c r="O411" s="2">
        <f>O412</f>
        <v>2</v>
      </c>
      <c r="P411" s="2"/>
      <c r="Q411" s="2"/>
      <c r="R411" s="2"/>
      <c r="S411" s="2"/>
    </row>
    <row r="412" spans="2:19" hidden="1" outlineLevel="2" x14ac:dyDescent="0.25">
      <c r="B412" s="1"/>
      <c r="O412">
        <v>2</v>
      </c>
      <c r="P412" t="s">
        <v>56</v>
      </c>
      <c r="Q412" t="s">
        <v>242</v>
      </c>
    </row>
    <row r="413" spans="2:19" hidden="1" outlineLevel="1" x14ac:dyDescent="0.25">
      <c r="B413" s="1"/>
    </row>
    <row r="414" spans="2:19" collapsed="1" x14ac:dyDescent="0.25">
      <c r="B414" s="1">
        <v>14465</v>
      </c>
    </row>
    <row r="415" spans="2:19" x14ac:dyDescent="0.25">
      <c r="B415" s="1">
        <v>14466</v>
      </c>
    </row>
    <row r="416" spans="2:19" x14ac:dyDescent="0.25">
      <c r="B416" s="1">
        <v>14467</v>
      </c>
    </row>
    <row r="417" spans="2:19" x14ac:dyDescent="0.25">
      <c r="B417" s="1">
        <v>14468</v>
      </c>
    </row>
    <row r="418" spans="2:19" x14ac:dyDescent="0.25">
      <c r="B418" s="3">
        <v>14469</v>
      </c>
      <c r="C418" s="4"/>
      <c r="D418" s="4">
        <v>14</v>
      </c>
      <c r="E418" s="4"/>
      <c r="F418" s="4">
        <f>SUM(F419)</f>
        <v>3</v>
      </c>
      <c r="G418" s="4"/>
      <c r="H418" s="4"/>
      <c r="I418" s="4">
        <f>SUM(I419)</f>
        <v>2</v>
      </c>
      <c r="J418" s="4">
        <f>SUM(J419)</f>
        <v>2</v>
      </c>
      <c r="K418" s="4"/>
      <c r="L418" s="4"/>
      <c r="M418" s="4"/>
      <c r="N418" s="4"/>
      <c r="O418" s="4"/>
      <c r="P418" s="4"/>
      <c r="Q418" s="4"/>
      <c r="R418" s="4"/>
      <c r="S418" s="4"/>
    </row>
    <row r="419" spans="2:19" s="7" customFormat="1" hidden="1" outlineLevel="1" x14ac:dyDescent="0.25">
      <c r="B419" s="10"/>
      <c r="C419" s="5" t="s">
        <v>13</v>
      </c>
      <c r="D419" s="5">
        <v>2</v>
      </c>
      <c r="E419" s="5"/>
      <c r="F419" s="5">
        <f>SUM(F420:F421)</f>
        <v>3</v>
      </c>
      <c r="G419" s="5"/>
      <c r="H419" s="5"/>
      <c r="I419" s="5">
        <v>2</v>
      </c>
      <c r="J419" s="5">
        <f>SUM(I422:I423)</f>
        <v>2</v>
      </c>
    </row>
    <row r="420" spans="2:19" s="7" customFormat="1" hidden="1" outlineLevel="2" x14ac:dyDescent="0.25">
      <c r="B420" s="10"/>
      <c r="F420" s="7">
        <v>2</v>
      </c>
      <c r="G420" s="7" t="s">
        <v>17</v>
      </c>
      <c r="H420" s="7" t="s">
        <v>57</v>
      </c>
    </row>
    <row r="421" spans="2:19" s="7" customFormat="1" hidden="1" outlineLevel="2" x14ac:dyDescent="0.25">
      <c r="B421" s="10"/>
      <c r="F421" s="7">
        <v>1</v>
      </c>
      <c r="G421" s="7" t="s">
        <v>17</v>
      </c>
      <c r="H421" s="7" t="s">
        <v>186</v>
      </c>
    </row>
    <row r="422" spans="2:19" s="7" customFormat="1" hidden="1" outlineLevel="2" x14ac:dyDescent="0.25">
      <c r="B422" s="10"/>
      <c r="I422" s="7">
        <v>1</v>
      </c>
      <c r="J422" s="7" t="s">
        <v>116</v>
      </c>
    </row>
    <row r="423" spans="2:19" s="7" customFormat="1" hidden="1" outlineLevel="2" x14ac:dyDescent="0.25">
      <c r="B423" s="10"/>
      <c r="I423" s="7">
        <v>1</v>
      </c>
      <c r="J423" s="7" t="s">
        <v>117</v>
      </c>
    </row>
    <row r="424" spans="2:19" hidden="1" outlineLevel="1" x14ac:dyDescent="0.25">
      <c r="B424" s="10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2:19" collapsed="1" x14ac:dyDescent="0.25">
      <c r="B425" s="1">
        <v>14470</v>
      </c>
    </row>
    <row r="426" spans="2:19" x14ac:dyDescent="0.25">
      <c r="B426" s="1">
        <v>14471</v>
      </c>
    </row>
    <row r="427" spans="2:19" x14ac:dyDescent="0.25">
      <c r="B427" s="1">
        <v>14472</v>
      </c>
    </row>
    <row r="428" spans="2:19" x14ac:dyDescent="0.25">
      <c r="B428" s="1">
        <v>14473</v>
      </c>
    </row>
    <row r="429" spans="2:19" x14ac:dyDescent="0.25">
      <c r="B429" s="1">
        <v>14474</v>
      </c>
    </row>
    <row r="430" spans="2:19" x14ac:dyDescent="0.25">
      <c r="B430" s="1">
        <v>14475</v>
      </c>
    </row>
    <row r="431" spans="2:19" x14ac:dyDescent="0.25">
      <c r="B431" s="1">
        <v>14476</v>
      </c>
    </row>
    <row r="432" spans="2:19" x14ac:dyDescent="0.25">
      <c r="B432" s="3">
        <v>14477</v>
      </c>
      <c r="C432" s="4"/>
      <c r="D432" s="4">
        <v>32</v>
      </c>
      <c r="E432" s="4">
        <v>9</v>
      </c>
      <c r="F432" s="4">
        <f>SUM(F433)</f>
        <v>1</v>
      </c>
      <c r="G432" s="4"/>
      <c r="H432" s="4"/>
      <c r="I432" s="4"/>
      <c r="J432" s="4"/>
      <c r="K432" s="4"/>
      <c r="L432" s="4"/>
      <c r="M432" s="4">
        <f>SUM(M437,M445)</f>
        <v>7</v>
      </c>
      <c r="N432" s="4"/>
      <c r="O432" s="4">
        <f>SUM(O437,O445)</f>
        <v>7</v>
      </c>
      <c r="P432" s="4"/>
      <c r="Q432" s="4"/>
      <c r="R432" s="4">
        <f>SUM(R437,R447)</f>
        <v>2</v>
      </c>
      <c r="S432" s="4">
        <f>SUM(S437,S447)</f>
        <v>2</v>
      </c>
    </row>
    <row r="433" spans="2:19" hidden="1" outlineLevel="1" x14ac:dyDescent="0.25">
      <c r="B433" s="10"/>
      <c r="C433" s="5" t="s">
        <v>13</v>
      </c>
      <c r="D433" s="5"/>
      <c r="E433" s="5"/>
      <c r="F433" s="5">
        <f>SUM(F434)</f>
        <v>1</v>
      </c>
      <c r="G433" s="5"/>
      <c r="H433" s="5"/>
      <c r="I433" s="5"/>
      <c r="J433" s="5"/>
      <c r="K433" s="7"/>
      <c r="L433" s="7"/>
      <c r="M433" s="7"/>
      <c r="N433" s="7"/>
      <c r="O433" s="7"/>
      <c r="P433" s="7"/>
      <c r="Q433" s="7"/>
      <c r="R433" s="7"/>
      <c r="S433" s="7"/>
    </row>
    <row r="434" spans="2:19" hidden="1" outlineLevel="2" x14ac:dyDescent="0.25">
      <c r="B434" s="10"/>
      <c r="C434" s="7"/>
      <c r="D434" s="7"/>
      <c r="E434" s="7"/>
      <c r="F434" s="7">
        <v>1</v>
      </c>
      <c r="G434" s="7" t="s">
        <v>62</v>
      </c>
      <c r="H434" s="7" t="s">
        <v>206</v>
      </c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2:19" s="7" customFormat="1" hidden="1" outlineLevel="1" collapsed="1" x14ac:dyDescent="0.25">
      <c r="B435" s="10"/>
      <c r="C435" s="5" t="s">
        <v>118</v>
      </c>
      <c r="D435" s="5">
        <v>16</v>
      </c>
      <c r="E435" s="5"/>
      <c r="F435" s="5"/>
      <c r="G435" s="5"/>
      <c r="H435" s="5"/>
      <c r="I435" s="5"/>
      <c r="J435" s="5"/>
    </row>
    <row r="436" spans="2:19" s="7" customFormat="1" hidden="1" outlineLevel="2" x14ac:dyDescent="0.25">
      <c r="B436" s="10"/>
      <c r="F436" s="7">
        <v>1</v>
      </c>
      <c r="G436" s="7" t="s">
        <v>74</v>
      </c>
    </row>
    <row r="437" spans="2:19" s="7" customFormat="1" hidden="1" outlineLevel="1" collapsed="1" x14ac:dyDescent="0.25">
      <c r="B437" s="10"/>
      <c r="L437" s="2" t="s">
        <v>24</v>
      </c>
      <c r="M437" s="2">
        <f>SUM(O437)</f>
        <v>5</v>
      </c>
      <c r="N437" s="2"/>
      <c r="O437" s="2">
        <f>SUM(O438:O444)</f>
        <v>5</v>
      </c>
      <c r="P437" s="2"/>
      <c r="Q437" s="2"/>
      <c r="R437" s="2"/>
      <c r="S437" s="2"/>
    </row>
    <row r="438" spans="2:19" s="7" customFormat="1" hidden="1" outlineLevel="2" x14ac:dyDescent="0.25">
      <c r="B438" s="10"/>
      <c r="O438" s="7">
        <v>1</v>
      </c>
      <c r="P438" s="7" t="s">
        <v>17</v>
      </c>
      <c r="Q438" s="7" t="s">
        <v>119</v>
      </c>
    </row>
    <row r="439" spans="2:19" s="7" customFormat="1" hidden="1" outlineLevel="2" x14ac:dyDescent="0.25">
      <c r="B439" s="10"/>
      <c r="O439" s="7">
        <v>1</v>
      </c>
      <c r="P439" s="7" t="s">
        <v>17</v>
      </c>
      <c r="Q439" s="7" t="s">
        <v>30</v>
      </c>
    </row>
    <row r="440" spans="2:19" s="7" customFormat="1" hidden="1" outlineLevel="2" x14ac:dyDescent="0.25">
      <c r="B440" s="10"/>
      <c r="O440" s="7">
        <v>1</v>
      </c>
      <c r="P440" s="7" t="s">
        <v>56</v>
      </c>
      <c r="Q440" s="7" t="s">
        <v>254</v>
      </c>
    </row>
    <row r="441" spans="2:19" s="7" customFormat="1" hidden="1" outlineLevel="2" x14ac:dyDescent="0.25">
      <c r="B441" s="10"/>
      <c r="O441" s="7">
        <v>0</v>
      </c>
      <c r="P441" s="7" t="s">
        <v>56</v>
      </c>
      <c r="Q441" s="7" t="s">
        <v>253</v>
      </c>
    </row>
    <row r="442" spans="2:19" s="7" customFormat="1" hidden="1" outlineLevel="2" x14ac:dyDescent="0.25">
      <c r="B442" s="10"/>
      <c r="O442" s="7">
        <v>0</v>
      </c>
      <c r="P442" s="7" t="s">
        <v>56</v>
      </c>
      <c r="Q442" s="7" t="s">
        <v>258</v>
      </c>
    </row>
    <row r="443" spans="2:19" s="7" customFormat="1" hidden="1" outlineLevel="2" x14ac:dyDescent="0.25">
      <c r="B443" s="10"/>
      <c r="O443" s="7">
        <v>1</v>
      </c>
      <c r="P443" s="7" t="s">
        <v>56</v>
      </c>
      <c r="Q443" s="7" t="s">
        <v>259</v>
      </c>
    </row>
    <row r="444" spans="2:19" s="7" customFormat="1" hidden="1" outlineLevel="2" x14ac:dyDescent="0.25">
      <c r="B444" s="10"/>
      <c r="O444" s="7">
        <v>1</v>
      </c>
      <c r="P444" s="7" t="s">
        <v>56</v>
      </c>
      <c r="Q444" s="7" t="s">
        <v>259</v>
      </c>
    </row>
    <row r="445" spans="2:19" s="7" customFormat="1" hidden="1" outlineLevel="2" x14ac:dyDescent="0.25">
      <c r="B445" s="10"/>
      <c r="L445" s="2" t="s">
        <v>26</v>
      </c>
      <c r="M445" s="2">
        <v>2</v>
      </c>
      <c r="N445" s="2"/>
      <c r="O445" s="2">
        <f>SUM(O446)</f>
        <v>2</v>
      </c>
      <c r="P445" s="2"/>
      <c r="Q445" s="2"/>
      <c r="R445" s="2"/>
      <c r="S445" s="2"/>
    </row>
    <row r="446" spans="2:19" s="7" customFormat="1" hidden="1" outlineLevel="2" x14ac:dyDescent="0.25">
      <c r="B446" s="10"/>
      <c r="O446" s="7">
        <v>2</v>
      </c>
      <c r="P446" s="7" t="s">
        <v>56</v>
      </c>
      <c r="Q446" s="7" t="s">
        <v>120</v>
      </c>
    </row>
    <row r="447" spans="2:19" s="7" customFormat="1" hidden="1" outlineLevel="1" x14ac:dyDescent="0.25">
      <c r="B447" s="10"/>
      <c r="L447" s="2" t="s">
        <v>211</v>
      </c>
      <c r="M447" s="2"/>
      <c r="N447" s="2"/>
      <c r="O447" s="2"/>
      <c r="P447" s="2"/>
      <c r="Q447" s="2"/>
      <c r="R447" s="2">
        <v>2</v>
      </c>
      <c r="S447" s="2">
        <f>SUM(R448)</f>
        <v>2</v>
      </c>
    </row>
    <row r="448" spans="2:19" s="7" customFormat="1" hidden="1" outlineLevel="2" x14ac:dyDescent="0.25">
      <c r="B448" s="10"/>
      <c r="R448" s="7">
        <v>2</v>
      </c>
      <c r="S448" s="7" t="s">
        <v>74</v>
      </c>
    </row>
    <row r="449" spans="2:19" s="7" customFormat="1" hidden="1" outlineLevel="1" collapsed="1" x14ac:dyDescent="0.25">
      <c r="B449" s="10"/>
    </row>
    <row r="450" spans="2:19" collapsed="1" x14ac:dyDescent="0.25">
      <c r="B450" s="3">
        <v>14478</v>
      </c>
      <c r="C450" s="4"/>
      <c r="D450" s="4">
        <v>54</v>
      </c>
      <c r="E450" s="4">
        <v>8</v>
      </c>
      <c r="F450" s="4">
        <f>SUM(F453,F455)</f>
        <v>2</v>
      </c>
      <c r="G450" s="4"/>
      <c r="H450" s="4"/>
      <c r="I450" s="4">
        <f>SUM(I451,I455)</f>
        <v>4</v>
      </c>
      <c r="J450" s="4">
        <f>SUM(J451,J455)</f>
        <v>4</v>
      </c>
      <c r="K450" s="4"/>
      <c r="L450" s="4"/>
      <c r="M450" s="4">
        <f>SUM(M463,M465)</f>
        <v>2</v>
      </c>
      <c r="N450" s="4"/>
      <c r="O450" s="4">
        <f>SUM(O463,O465)</f>
        <v>2</v>
      </c>
      <c r="P450" s="4"/>
      <c r="Q450" s="4"/>
      <c r="R450" s="4">
        <f>R460+R467</f>
        <v>14</v>
      </c>
      <c r="S450" s="4">
        <f>SUM(S460,S467)</f>
        <v>14</v>
      </c>
    </row>
    <row r="451" spans="2:19" hidden="1" outlineLevel="1" x14ac:dyDescent="0.25">
      <c r="B451" s="1"/>
      <c r="C451" s="5" t="s">
        <v>65</v>
      </c>
      <c r="D451" s="5"/>
      <c r="E451" s="5"/>
      <c r="F451" s="5"/>
      <c r="G451" s="5"/>
      <c r="H451" s="5"/>
      <c r="I451" s="5">
        <v>1</v>
      </c>
      <c r="J451" s="5">
        <f>SUM(I452)</f>
        <v>1</v>
      </c>
    </row>
    <row r="452" spans="2:19" hidden="1" outlineLevel="2" x14ac:dyDescent="0.25">
      <c r="B452" s="1"/>
      <c r="I452">
        <v>1</v>
      </c>
      <c r="J452" t="s">
        <v>121</v>
      </c>
    </row>
    <row r="453" spans="2:19" hidden="1" outlineLevel="1" collapsed="1" x14ac:dyDescent="0.25">
      <c r="B453" s="1"/>
      <c r="C453" s="5" t="s">
        <v>13</v>
      </c>
      <c r="D453" s="5">
        <v>1</v>
      </c>
      <c r="E453" s="5"/>
      <c r="F453" s="5">
        <f>SUM(F454)</f>
        <v>1</v>
      </c>
      <c r="G453" s="5"/>
      <c r="H453" s="5"/>
      <c r="I453" s="5"/>
      <c r="J453" s="5"/>
    </row>
    <row r="454" spans="2:19" hidden="1" outlineLevel="2" x14ac:dyDescent="0.25">
      <c r="B454" s="1"/>
      <c r="F454">
        <v>1</v>
      </c>
      <c r="G454" t="s">
        <v>17</v>
      </c>
      <c r="H454" t="s">
        <v>68</v>
      </c>
    </row>
    <row r="455" spans="2:19" hidden="1" outlineLevel="1" collapsed="1" x14ac:dyDescent="0.25">
      <c r="B455" s="1"/>
      <c r="C455" s="5" t="s">
        <v>118</v>
      </c>
      <c r="D455" s="5">
        <v>7</v>
      </c>
      <c r="E455" s="5"/>
      <c r="F455" s="5">
        <f>SUM(F456)</f>
        <v>1</v>
      </c>
      <c r="G455" s="5"/>
      <c r="H455" s="5"/>
      <c r="I455" s="5">
        <v>3</v>
      </c>
      <c r="J455" s="5">
        <f>SUM(I457:I459)</f>
        <v>3</v>
      </c>
    </row>
    <row r="456" spans="2:19" hidden="1" outlineLevel="2" x14ac:dyDescent="0.25">
      <c r="B456" s="1"/>
      <c r="F456">
        <v>1</v>
      </c>
      <c r="G456" t="s">
        <v>17</v>
      </c>
      <c r="H456" t="s">
        <v>122</v>
      </c>
    </row>
    <row r="457" spans="2:19" hidden="1" outlineLevel="2" x14ac:dyDescent="0.25">
      <c r="B457" s="1"/>
      <c r="I457">
        <v>1</v>
      </c>
      <c r="J457" t="s">
        <v>123</v>
      </c>
    </row>
    <row r="458" spans="2:19" hidden="1" outlineLevel="2" x14ac:dyDescent="0.25">
      <c r="B458" s="1"/>
      <c r="I458">
        <v>1</v>
      </c>
      <c r="J458" t="s">
        <v>124</v>
      </c>
    </row>
    <row r="459" spans="2:19" hidden="1" outlineLevel="2" x14ac:dyDescent="0.25">
      <c r="B459" s="1"/>
      <c r="I459">
        <v>1</v>
      </c>
      <c r="J459" t="s">
        <v>125</v>
      </c>
    </row>
    <row r="460" spans="2:19" hidden="1" outlineLevel="1" collapsed="1" x14ac:dyDescent="0.25">
      <c r="B460" s="1"/>
      <c r="L460" s="2" t="s">
        <v>223</v>
      </c>
      <c r="M460" s="2"/>
      <c r="N460" s="2"/>
      <c r="O460" s="2"/>
      <c r="P460" s="2"/>
      <c r="Q460" s="2"/>
      <c r="R460" s="2">
        <f>SUM(R461:R462)</f>
        <v>6</v>
      </c>
      <c r="S460" s="2">
        <f>SUM(R460)</f>
        <v>6</v>
      </c>
    </row>
    <row r="461" spans="2:19" hidden="1" outlineLevel="2" x14ac:dyDescent="0.25">
      <c r="B461" s="1"/>
      <c r="R461">
        <v>3</v>
      </c>
      <c r="S461" t="s">
        <v>43</v>
      </c>
    </row>
    <row r="462" spans="2:19" hidden="1" outlineLevel="2" x14ac:dyDescent="0.25">
      <c r="B462" s="1"/>
      <c r="R462">
        <v>3</v>
      </c>
      <c r="S462" t="s">
        <v>224</v>
      </c>
    </row>
    <row r="463" spans="2:19" hidden="1" outlineLevel="2" x14ac:dyDescent="0.25">
      <c r="B463" s="1"/>
      <c r="L463" s="2" t="s">
        <v>24</v>
      </c>
      <c r="M463" s="2">
        <f>SUM(O463)</f>
        <v>1</v>
      </c>
      <c r="N463" s="2"/>
      <c r="O463" s="2">
        <f>SUM(O464)</f>
        <v>1</v>
      </c>
      <c r="P463" s="2"/>
      <c r="Q463" s="2"/>
      <c r="R463" s="2"/>
      <c r="S463" s="2"/>
    </row>
    <row r="464" spans="2:19" hidden="1" outlineLevel="2" x14ac:dyDescent="0.25">
      <c r="B464" s="1"/>
      <c r="O464">
        <v>1</v>
      </c>
      <c r="P464" t="s">
        <v>56</v>
      </c>
      <c r="Q464" t="s">
        <v>260</v>
      </c>
    </row>
    <row r="465" spans="2:19" hidden="1" outlineLevel="2" x14ac:dyDescent="0.25">
      <c r="B465" s="1"/>
      <c r="L465" s="2" t="s">
        <v>25</v>
      </c>
      <c r="M465" s="2">
        <v>1</v>
      </c>
      <c r="N465" s="2"/>
      <c r="O465" s="2">
        <f>O466</f>
        <v>1</v>
      </c>
      <c r="P465" s="2"/>
      <c r="Q465" s="2"/>
      <c r="R465" s="2"/>
      <c r="S465" s="2"/>
    </row>
    <row r="466" spans="2:19" hidden="1" outlineLevel="2" x14ac:dyDescent="0.25">
      <c r="B466" s="1"/>
      <c r="O466" s="7">
        <v>1</v>
      </c>
      <c r="P466" s="7" t="s">
        <v>56</v>
      </c>
      <c r="Q466" s="7" t="s">
        <v>242</v>
      </c>
      <c r="R466" s="7"/>
      <c r="S466" s="7"/>
    </row>
    <row r="467" spans="2:19" hidden="1" outlineLevel="1" x14ac:dyDescent="0.25">
      <c r="B467" s="1"/>
      <c r="L467" s="2" t="s">
        <v>211</v>
      </c>
      <c r="M467" s="2"/>
      <c r="N467" s="2"/>
      <c r="O467" s="2"/>
      <c r="P467" s="2"/>
      <c r="Q467" s="2"/>
      <c r="R467" s="2">
        <v>8</v>
      </c>
      <c r="S467" s="2">
        <f>SUM(R468)</f>
        <v>8</v>
      </c>
    </row>
    <row r="468" spans="2:19" hidden="1" outlineLevel="2" x14ac:dyDescent="0.25">
      <c r="B468" s="1"/>
      <c r="R468">
        <v>8</v>
      </c>
      <c r="S468" t="s">
        <v>74</v>
      </c>
    </row>
    <row r="469" spans="2:19" hidden="1" outlineLevel="1" collapsed="1" x14ac:dyDescent="0.25">
      <c r="B469" s="1"/>
    </row>
    <row r="470" spans="2:19" collapsed="1" x14ac:dyDescent="0.25">
      <c r="B470" s="3">
        <v>14479</v>
      </c>
      <c r="C470" s="4"/>
      <c r="D470" s="4"/>
      <c r="E470" s="4"/>
      <c r="F470" s="4"/>
      <c r="G470" s="4"/>
      <c r="H470" s="4"/>
      <c r="I470" s="4">
        <f>SUM(I471,I473)</f>
        <v>2</v>
      </c>
      <c r="J470" s="4">
        <f>SUM(J471,J473)</f>
        <v>2</v>
      </c>
      <c r="K470" s="4"/>
      <c r="L470" s="4"/>
      <c r="M470" s="4"/>
      <c r="N470" s="4"/>
      <c r="O470" s="4"/>
      <c r="P470" s="4"/>
      <c r="Q470" s="4"/>
      <c r="R470" s="4"/>
      <c r="S470" s="4"/>
    </row>
    <row r="471" spans="2:19" hidden="1" outlineLevel="1" x14ac:dyDescent="0.25">
      <c r="B471" s="1"/>
      <c r="C471" s="5" t="s">
        <v>65</v>
      </c>
      <c r="D471" s="5"/>
      <c r="E471" s="5"/>
      <c r="F471" s="5"/>
      <c r="G471" s="5"/>
      <c r="H471" s="5"/>
      <c r="I471" s="5">
        <v>1</v>
      </c>
      <c r="J471" s="5">
        <f>SUM(I472)</f>
        <v>1</v>
      </c>
    </row>
    <row r="472" spans="2:19" hidden="1" outlineLevel="2" x14ac:dyDescent="0.25">
      <c r="B472" s="1"/>
      <c r="I472">
        <v>1</v>
      </c>
      <c r="J472" t="s">
        <v>126</v>
      </c>
    </row>
    <row r="473" spans="2:19" hidden="1" outlineLevel="1" collapsed="1" x14ac:dyDescent="0.25">
      <c r="B473" s="1"/>
      <c r="C473" s="5" t="s">
        <v>13</v>
      </c>
      <c r="D473" s="5"/>
      <c r="E473" s="5"/>
      <c r="F473" s="5"/>
      <c r="G473" s="5"/>
      <c r="H473" s="5"/>
      <c r="I473" s="5">
        <v>1</v>
      </c>
      <c r="J473" s="5">
        <f>SUM(I474)</f>
        <v>1</v>
      </c>
    </row>
    <row r="474" spans="2:19" hidden="1" outlineLevel="2" x14ac:dyDescent="0.25">
      <c r="B474" s="1"/>
      <c r="I474">
        <v>1</v>
      </c>
      <c r="J474" t="s">
        <v>127</v>
      </c>
    </row>
    <row r="475" spans="2:19" hidden="1" outlineLevel="1" x14ac:dyDescent="0.25">
      <c r="B475" s="1"/>
    </row>
    <row r="476" spans="2:19" collapsed="1" x14ac:dyDescent="0.25">
      <c r="B476" s="3">
        <v>14480</v>
      </c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>
        <f>SUM(M477)</f>
        <v>1</v>
      </c>
      <c r="N476" s="4"/>
      <c r="O476" s="4">
        <f>SUM(O477)</f>
        <v>1</v>
      </c>
      <c r="P476" s="4"/>
      <c r="Q476" s="4"/>
      <c r="R476" s="4"/>
      <c r="S476" s="4"/>
    </row>
    <row r="477" spans="2:19" hidden="1" outlineLevel="1" x14ac:dyDescent="0.25">
      <c r="B477" s="1"/>
      <c r="L477" s="2" t="s">
        <v>24</v>
      </c>
      <c r="M477" s="2">
        <v>1</v>
      </c>
      <c r="N477" s="2"/>
      <c r="O477" s="2">
        <f>SUM(O478)</f>
        <v>1</v>
      </c>
      <c r="P477" s="2"/>
      <c r="Q477" s="2"/>
      <c r="R477" s="2"/>
      <c r="S477" s="2"/>
    </row>
    <row r="478" spans="2:19" hidden="1" outlineLevel="2" x14ac:dyDescent="0.25">
      <c r="B478" s="1"/>
      <c r="O478">
        <v>1</v>
      </c>
      <c r="P478" t="s">
        <v>110</v>
      </c>
      <c r="Q478" t="s">
        <v>29</v>
      </c>
    </row>
    <row r="479" spans="2:19" hidden="1" outlineLevel="1" collapsed="1" x14ac:dyDescent="0.25">
      <c r="B479" s="1"/>
    </row>
    <row r="480" spans="2:19" collapsed="1" x14ac:dyDescent="0.25">
      <c r="B480" s="3">
        <v>14481</v>
      </c>
      <c r="C480" s="4"/>
      <c r="D480" s="4"/>
      <c r="E480" s="4">
        <f>SUM(E481)</f>
        <v>2</v>
      </c>
      <c r="F480" s="4">
        <f>SUM(F481)</f>
        <v>1</v>
      </c>
      <c r="G480" s="4"/>
      <c r="H480" s="4"/>
      <c r="I480" s="4">
        <f>SUM(I481)</f>
        <v>1</v>
      </c>
      <c r="J480" s="4">
        <f>SUM(J481)</f>
        <v>1</v>
      </c>
      <c r="K480" s="4"/>
      <c r="L480" s="4"/>
      <c r="M480" s="4">
        <f>SUM(M484)</f>
        <v>4</v>
      </c>
      <c r="N480" s="4"/>
      <c r="O480" s="4">
        <f>SUM(O484)</f>
        <v>4</v>
      </c>
      <c r="P480" s="4"/>
      <c r="Q480" s="4"/>
      <c r="R480" s="4"/>
      <c r="S480" s="4"/>
    </row>
    <row r="481" spans="2:19" hidden="1" outlineLevel="1" x14ac:dyDescent="0.25">
      <c r="B481" s="1"/>
      <c r="C481" s="5" t="s">
        <v>65</v>
      </c>
      <c r="D481" s="5">
        <v>1</v>
      </c>
      <c r="E481" s="5">
        <v>2</v>
      </c>
      <c r="F481" s="5">
        <f>SUM(F482)</f>
        <v>1</v>
      </c>
      <c r="G481" s="5"/>
      <c r="H481" s="5"/>
      <c r="I481" s="5">
        <v>1</v>
      </c>
      <c r="J481" s="5">
        <f>SUM(I483)</f>
        <v>1</v>
      </c>
    </row>
    <row r="482" spans="2:19" hidden="1" outlineLevel="1" x14ac:dyDescent="0.25">
      <c r="B482" s="1"/>
      <c r="C482" s="7"/>
      <c r="D482" s="7"/>
      <c r="E482" s="7"/>
      <c r="F482" s="7">
        <v>1</v>
      </c>
      <c r="G482" s="7" t="s">
        <v>17</v>
      </c>
      <c r="H482" s="7" t="s">
        <v>204</v>
      </c>
      <c r="I482" s="7"/>
      <c r="J482" s="7"/>
    </row>
    <row r="483" spans="2:19" hidden="1" outlineLevel="2" x14ac:dyDescent="0.25">
      <c r="B483" s="1"/>
      <c r="I483">
        <v>1</v>
      </c>
      <c r="J483" t="s">
        <v>128</v>
      </c>
    </row>
    <row r="484" spans="2:19" hidden="1" outlineLevel="2" x14ac:dyDescent="0.25">
      <c r="B484" s="1"/>
      <c r="L484" s="2" t="s">
        <v>25</v>
      </c>
      <c r="M484" s="2">
        <f>SUM(O484)</f>
        <v>4</v>
      </c>
      <c r="N484" s="2"/>
      <c r="O484" s="2">
        <f>SUM(O485:O488)</f>
        <v>4</v>
      </c>
      <c r="P484" s="2"/>
      <c r="Q484" s="2"/>
      <c r="R484" s="2"/>
      <c r="S484" s="2"/>
    </row>
    <row r="485" spans="2:19" hidden="1" outlineLevel="2" x14ac:dyDescent="0.25">
      <c r="B485" s="1"/>
      <c r="O485">
        <v>1</v>
      </c>
      <c r="P485" t="s">
        <v>56</v>
      </c>
      <c r="Q485" t="s">
        <v>233</v>
      </c>
    </row>
    <row r="486" spans="2:19" hidden="1" outlineLevel="2" x14ac:dyDescent="0.25">
      <c r="B486" s="1"/>
      <c r="O486">
        <v>1</v>
      </c>
      <c r="P486" t="s">
        <v>56</v>
      </c>
      <c r="Q486" t="s">
        <v>238</v>
      </c>
    </row>
    <row r="487" spans="2:19" hidden="1" outlineLevel="2" x14ac:dyDescent="0.25">
      <c r="B487" s="1"/>
      <c r="O487">
        <v>1</v>
      </c>
      <c r="P487" t="s">
        <v>56</v>
      </c>
      <c r="Q487" t="s">
        <v>242</v>
      </c>
    </row>
    <row r="488" spans="2:19" hidden="1" outlineLevel="2" x14ac:dyDescent="0.25">
      <c r="B488" s="1"/>
      <c r="O488">
        <v>1</v>
      </c>
      <c r="P488" t="s">
        <v>226</v>
      </c>
      <c r="Q488" t="s">
        <v>241</v>
      </c>
    </row>
    <row r="489" spans="2:19" hidden="1" outlineLevel="1" x14ac:dyDescent="0.25">
      <c r="B489" s="1"/>
    </row>
    <row r="490" spans="2:19" collapsed="1" x14ac:dyDescent="0.25">
      <c r="B490" s="3">
        <v>14482</v>
      </c>
      <c r="C490" s="4"/>
      <c r="D490" s="4">
        <v>21</v>
      </c>
      <c r="E490" s="4">
        <v>3</v>
      </c>
      <c r="F490" s="4"/>
      <c r="G490" s="4"/>
      <c r="H490" s="4"/>
      <c r="I490" s="4">
        <f>SUM(I491,I493,I495)</f>
        <v>5</v>
      </c>
      <c r="J490" s="4">
        <f>SUM(J491,J493,J495)</f>
        <v>5</v>
      </c>
      <c r="K490" s="4"/>
      <c r="L490" s="4"/>
      <c r="M490" s="4">
        <f>M500+M504</f>
        <v>4</v>
      </c>
      <c r="N490" s="4"/>
      <c r="O490" s="4">
        <f>O500+O504</f>
        <v>4</v>
      </c>
      <c r="P490" s="4"/>
      <c r="Q490" s="4"/>
      <c r="R490" s="4"/>
      <c r="S490" s="4"/>
    </row>
    <row r="491" spans="2:19" hidden="1" outlineLevel="1" x14ac:dyDescent="0.25">
      <c r="B491" s="1"/>
      <c r="C491" s="5" t="s">
        <v>65</v>
      </c>
      <c r="D491" s="5"/>
      <c r="E491" s="5"/>
      <c r="F491" s="5"/>
      <c r="G491" s="5"/>
      <c r="H491" s="5"/>
      <c r="I491" s="5">
        <v>1</v>
      </c>
      <c r="J491" s="5">
        <f>SUM(I492)</f>
        <v>1</v>
      </c>
    </row>
    <row r="492" spans="2:19" hidden="1" outlineLevel="2" x14ac:dyDescent="0.25">
      <c r="B492" s="1"/>
      <c r="I492">
        <v>1</v>
      </c>
      <c r="J492" t="s">
        <v>129</v>
      </c>
    </row>
    <row r="493" spans="2:19" hidden="1" outlineLevel="1" collapsed="1" x14ac:dyDescent="0.25">
      <c r="B493" s="1"/>
      <c r="C493" s="5" t="s">
        <v>13</v>
      </c>
      <c r="D493" s="5"/>
      <c r="E493" s="5"/>
      <c r="F493" s="5"/>
      <c r="G493" s="5"/>
      <c r="H493" s="5"/>
      <c r="I493" s="5">
        <v>1</v>
      </c>
      <c r="J493" s="5">
        <f>SUM(I494)</f>
        <v>1</v>
      </c>
    </row>
    <row r="494" spans="2:19" hidden="1" outlineLevel="2" x14ac:dyDescent="0.25">
      <c r="B494" s="1"/>
      <c r="I494">
        <v>1</v>
      </c>
      <c r="J494" t="s">
        <v>130</v>
      </c>
    </row>
    <row r="495" spans="2:19" hidden="1" outlineLevel="1" collapsed="1" x14ac:dyDescent="0.25">
      <c r="B495" s="1"/>
      <c r="C495" s="5" t="s">
        <v>118</v>
      </c>
      <c r="D495" s="5"/>
      <c r="E495" s="5"/>
      <c r="F495" s="5"/>
      <c r="G495" s="5"/>
      <c r="H495" s="5"/>
      <c r="I495" s="5">
        <v>3</v>
      </c>
      <c r="J495" s="5">
        <f>SUM(I496:I498)</f>
        <v>3</v>
      </c>
    </row>
    <row r="496" spans="2:19" hidden="1" outlineLevel="2" x14ac:dyDescent="0.25">
      <c r="B496" s="1"/>
      <c r="I496">
        <v>1</v>
      </c>
      <c r="J496" t="s">
        <v>131</v>
      </c>
    </row>
    <row r="497" spans="2:19" hidden="1" outlineLevel="2" x14ac:dyDescent="0.25">
      <c r="B497" s="1"/>
      <c r="I497">
        <v>1</v>
      </c>
      <c r="J497" t="s">
        <v>132</v>
      </c>
    </row>
    <row r="498" spans="2:19" hidden="1" outlineLevel="2" x14ac:dyDescent="0.25">
      <c r="B498" s="1"/>
      <c r="I498">
        <v>1</v>
      </c>
      <c r="J498" t="s">
        <v>133</v>
      </c>
    </row>
    <row r="499" spans="2:19" hidden="1" outlineLevel="1" collapsed="1" x14ac:dyDescent="0.25">
      <c r="B499" s="1"/>
    </row>
    <row r="500" spans="2:19" hidden="1" outlineLevel="1" x14ac:dyDescent="0.25">
      <c r="B500" s="1"/>
      <c r="L500" s="2" t="s">
        <v>24</v>
      </c>
      <c r="M500" s="2">
        <v>3</v>
      </c>
      <c r="N500" s="2"/>
      <c r="O500" s="2">
        <f>SUM(O501:O503)</f>
        <v>3</v>
      </c>
      <c r="P500" s="2"/>
      <c r="Q500" s="2"/>
      <c r="R500" s="2"/>
      <c r="S500" s="2"/>
    </row>
    <row r="501" spans="2:19" hidden="1" outlineLevel="1" x14ac:dyDescent="0.25">
      <c r="B501" s="1"/>
      <c r="O501">
        <v>1</v>
      </c>
      <c r="P501" t="s">
        <v>56</v>
      </c>
      <c r="Q501" t="s">
        <v>229</v>
      </c>
    </row>
    <row r="502" spans="2:19" hidden="1" outlineLevel="1" x14ac:dyDescent="0.25">
      <c r="B502" s="1"/>
      <c r="O502">
        <v>1</v>
      </c>
      <c r="P502" t="s">
        <v>56</v>
      </c>
      <c r="Q502" t="s">
        <v>231</v>
      </c>
    </row>
    <row r="503" spans="2:19" hidden="1" outlineLevel="1" x14ac:dyDescent="0.25">
      <c r="B503" s="1"/>
      <c r="O503">
        <v>1</v>
      </c>
      <c r="P503" t="s">
        <v>56</v>
      </c>
      <c r="Q503" t="s">
        <v>231</v>
      </c>
    </row>
    <row r="504" spans="2:19" hidden="1" outlineLevel="1" x14ac:dyDescent="0.25">
      <c r="B504" s="1"/>
      <c r="L504" s="2" t="s">
        <v>109</v>
      </c>
      <c r="M504" s="2">
        <v>1</v>
      </c>
      <c r="N504" s="2"/>
      <c r="O504" s="2">
        <f>O505</f>
        <v>1</v>
      </c>
      <c r="P504" s="2"/>
      <c r="Q504" s="2"/>
      <c r="R504" s="2"/>
      <c r="S504" s="2"/>
    </row>
    <row r="505" spans="2:19" hidden="1" outlineLevel="1" x14ac:dyDescent="0.25">
      <c r="B505" s="1"/>
      <c r="O505">
        <v>1</v>
      </c>
      <c r="P505" t="s">
        <v>56</v>
      </c>
      <c r="Q505" t="s">
        <v>243</v>
      </c>
    </row>
    <row r="506" spans="2:19" hidden="1" outlineLevel="1" x14ac:dyDescent="0.25">
      <c r="B506" s="1"/>
    </row>
    <row r="507" spans="2:19" collapsed="1" x14ac:dyDescent="0.25">
      <c r="B507" s="3">
        <v>14483</v>
      </c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>
        <f>SUM(R508)</f>
        <v>1</v>
      </c>
      <c r="S507" s="4">
        <f>SUM(S508)</f>
        <v>1</v>
      </c>
    </row>
    <row r="508" spans="2:19" hidden="1" outlineLevel="1" x14ac:dyDescent="0.25">
      <c r="B508" s="1"/>
      <c r="L508" s="2" t="s">
        <v>212</v>
      </c>
      <c r="M508" s="2"/>
      <c r="N508" s="2"/>
      <c r="O508" s="2"/>
      <c r="P508" s="2"/>
      <c r="Q508" s="2"/>
      <c r="R508" s="2">
        <v>1</v>
      </c>
      <c r="S508" s="2">
        <f>SUM(R509)</f>
        <v>1</v>
      </c>
    </row>
    <row r="509" spans="2:19" hidden="1" outlineLevel="2" x14ac:dyDescent="0.25">
      <c r="B509" s="1"/>
      <c r="R509">
        <v>1</v>
      </c>
      <c r="S509" t="s">
        <v>213</v>
      </c>
    </row>
    <row r="510" spans="2:19" hidden="1" outlineLevel="1" x14ac:dyDescent="0.25">
      <c r="B510" s="1"/>
    </row>
    <row r="511" spans="2:19" collapsed="1" x14ac:dyDescent="0.25">
      <c r="B511" s="3">
        <v>14484</v>
      </c>
      <c r="C511" s="4"/>
      <c r="D511" s="4">
        <v>17</v>
      </c>
      <c r="E511" s="4">
        <v>3</v>
      </c>
      <c r="F511" s="4">
        <f>SUM(F512)</f>
        <v>3</v>
      </c>
      <c r="G511" s="4"/>
      <c r="H511" s="4"/>
      <c r="I511" s="4">
        <f>SUM(I512)</f>
        <v>2</v>
      </c>
      <c r="J511" s="4">
        <f>SUM(J512)</f>
        <v>2</v>
      </c>
      <c r="K511" s="4"/>
      <c r="L511" s="4"/>
      <c r="M511" s="4">
        <f>SUM(M516,M519)</f>
        <v>3</v>
      </c>
      <c r="N511" s="4"/>
      <c r="O511" s="4">
        <f>SUM(O516,O519)</f>
        <v>3</v>
      </c>
      <c r="P511" s="4"/>
      <c r="Q511" s="4"/>
      <c r="R511" s="4">
        <f>SUM(R516)</f>
        <v>1</v>
      </c>
      <c r="S511" s="4">
        <f>SUM(S516)</f>
        <v>1</v>
      </c>
    </row>
    <row r="512" spans="2:19" hidden="1" outlineLevel="1" x14ac:dyDescent="0.25">
      <c r="B512" s="1"/>
      <c r="C512" s="5" t="s">
        <v>13</v>
      </c>
      <c r="D512" s="5"/>
      <c r="E512" s="5"/>
      <c r="F512" s="5">
        <f>SUM(F513)</f>
        <v>3</v>
      </c>
      <c r="G512" s="5"/>
      <c r="H512" s="5"/>
      <c r="I512" s="5">
        <v>2</v>
      </c>
      <c r="J512" s="5">
        <f>SUM(I514:I515)</f>
        <v>2</v>
      </c>
    </row>
    <row r="513" spans="2:19" hidden="1" outlineLevel="2" x14ac:dyDescent="0.25">
      <c r="B513" s="1"/>
      <c r="F513">
        <v>3</v>
      </c>
      <c r="G513" t="s">
        <v>62</v>
      </c>
      <c r="H513" t="s">
        <v>47</v>
      </c>
    </row>
    <row r="514" spans="2:19" hidden="1" outlineLevel="2" x14ac:dyDescent="0.25">
      <c r="B514" s="1"/>
      <c r="I514">
        <v>1</v>
      </c>
      <c r="J514" t="s">
        <v>134</v>
      </c>
    </row>
    <row r="515" spans="2:19" hidden="1" outlineLevel="2" x14ac:dyDescent="0.25">
      <c r="B515" s="1"/>
      <c r="I515">
        <v>1</v>
      </c>
      <c r="J515" t="s">
        <v>135</v>
      </c>
    </row>
    <row r="516" spans="2:19" hidden="1" outlineLevel="1" x14ac:dyDescent="0.25">
      <c r="B516" s="1"/>
      <c r="L516" s="2" t="s">
        <v>24</v>
      </c>
      <c r="M516" s="2">
        <v>1</v>
      </c>
      <c r="N516" s="2"/>
      <c r="O516" s="2">
        <f>SUM(O517)</f>
        <v>1</v>
      </c>
      <c r="P516" s="2"/>
      <c r="Q516" s="2"/>
      <c r="R516" s="2">
        <v>1</v>
      </c>
      <c r="S516" s="2">
        <f>SUM(R518)</f>
        <v>1</v>
      </c>
    </row>
    <row r="517" spans="2:19" hidden="1" outlineLevel="2" x14ac:dyDescent="0.25">
      <c r="B517" s="1"/>
      <c r="O517">
        <v>1</v>
      </c>
      <c r="P517" t="s">
        <v>56</v>
      </c>
      <c r="Q517" t="s">
        <v>29</v>
      </c>
    </row>
    <row r="518" spans="2:19" hidden="1" outlineLevel="2" x14ac:dyDescent="0.25">
      <c r="B518" s="1"/>
      <c r="R518">
        <v>1</v>
      </c>
      <c r="S518" t="s">
        <v>136</v>
      </c>
    </row>
    <row r="519" spans="2:19" hidden="1" outlineLevel="1" x14ac:dyDescent="0.25">
      <c r="B519" s="1"/>
      <c r="L519" s="2" t="s">
        <v>25</v>
      </c>
      <c r="M519" s="2">
        <f>SUM(O519)</f>
        <v>2</v>
      </c>
      <c r="N519" s="2"/>
      <c r="O519" s="2">
        <f>SUM(O520)</f>
        <v>2</v>
      </c>
      <c r="P519" s="2"/>
      <c r="Q519" s="2"/>
      <c r="R519" s="2"/>
      <c r="S519" s="2"/>
    </row>
    <row r="520" spans="2:19" hidden="1" outlineLevel="1" x14ac:dyDescent="0.25">
      <c r="O520">
        <v>2</v>
      </c>
      <c r="P520" t="s">
        <v>247</v>
      </c>
      <c r="Q520" t="s">
        <v>248</v>
      </c>
    </row>
    <row r="521" spans="2:19" collapsed="1" x14ac:dyDescent="0.25">
      <c r="B521" s="1">
        <v>14485</v>
      </c>
    </row>
    <row r="522" spans="2:19" x14ac:dyDescent="0.25">
      <c r="B522" s="3">
        <v>14486</v>
      </c>
      <c r="C522" s="4"/>
      <c r="D522" s="4">
        <v>16</v>
      </c>
      <c r="E522" s="4">
        <v>4</v>
      </c>
      <c r="F522" s="4"/>
      <c r="G522" s="4"/>
      <c r="H522" s="4"/>
      <c r="I522" s="4">
        <f>SUM(I523)</f>
        <v>1</v>
      </c>
      <c r="J522" s="4">
        <f>SUM(J523)</f>
        <v>1</v>
      </c>
      <c r="K522" s="4"/>
      <c r="L522" s="4"/>
      <c r="M522" s="4"/>
      <c r="N522" s="4"/>
      <c r="O522" s="4"/>
      <c r="P522" s="4"/>
      <c r="Q522" s="4"/>
      <c r="R522" s="4"/>
      <c r="S522" s="4"/>
    </row>
    <row r="523" spans="2:19" hidden="1" outlineLevel="1" x14ac:dyDescent="0.25">
      <c r="B523" s="1"/>
      <c r="C523" s="5" t="s">
        <v>14</v>
      </c>
      <c r="D523" s="5"/>
      <c r="E523" s="5"/>
      <c r="F523" s="5"/>
      <c r="G523" s="5"/>
      <c r="H523" s="5"/>
      <c r="I523" s="5">
        <v>1</v>
      </c>
      <c r="J523" s="5">
        <f>SUM(I524)</f>
        <v>1</v>
      </c>
    </row>
    <row r="524" spans="2:19" hidden="1" outlineLevel="2" x14ac:dyDescent="0.25">
      <c r="B524" s="1"/>
      <c r="I524">
        <v>1</v>
      </c>
      <c r="J524" t="s">
        <v>137</v>
      </c>
    </row>
    <row r="525" spans="2:19" hidden="1" outlineLevel="1" collapsed="1" x14ac:dyDescent="0.25">
      <c r="B525" s="1"/>
    </row>
    <row r="526" spans="2:19" collapsed="1" x14ac:dyDescent="0.25">
      <c r="B526" s="3">
        <v>14487</v>
      </c>
      <c r="C526" s="4"/>
      <c r="D526" s="4">
        <v>28</v>
      </c>
      <c r="E526" s="4">
        <v>5</v>
      </c>
      <c r="F526" s="4"/>
      <c r="G526" s="4"/>
      <c r="H526" s="4"/>
      <c r="I526" s="4">
        <v>2</v>
      </c>
      <c r="J526" s="4">
        <f>SUM(J527)</f>
        <v>1</v>
      </c>
      <c r="K526" s="4"/>
      <c r="L526" s="4"/>
      <c r="M526" s="4">
        <f>SUM(M530)</f>
        <v>2</v>
      </c>
      <c r="N526" s="4"/>
      <c r="O526" s="4">
        <f>SUM(O530)</f>
        <v>2</v>
      </c>
      <c r="P526" s="4"/>
      <c r="Q526" s="4"/>
      <c r="R526" s="4"/>
      <c r="S526" s="4"/>
    </row>
    <row r="527" spans="2:19" hidden="1" outlineLevel="1" x14ac:dyDescent="0.25">
      <c r="B527" s="1"/>
      <c r="C527" s="5" t="s">
        <v>65</v>
      </c>
      <c r="D527" s="5"/>
      <c r="E527" s="5"/>
      <c r="F527" s="5"/>
      <c r="G527" s="5"/>
      <c r="H527" s="5"/>
      <c r="I527" s="5">
        <v>1</v>
      </c>
      <c r="J527" s="5">
        <f>SUM(I528)</f>
        <v>1</v>
      </c>
    </row>
    <row r="528" spans="2:19" hidden="1" outlineLevel="2" x14ac:dyDescent="0.25">
      <c r="B528" s="1"/>
      <c r="I528">
        <v>1</v>
      </c>
      <c r="J528" t="s">
        <v>138</v>
      </c>
    </row>
    <row r="529" spans="1:19" hidden="1" outlineLevel="1" collapsed="1" x14ac:dyDescent="0.25">
      <c r="B529" s="1"/>
      <c r="C529" s="5" t="s">
        <v>118</v>
      </c>
      <c r="D529" s="5">
        <v>7</v>
      </c>
      <c r="E529" s="5"/>
      <c r="F529" s="5"/>
      <c r="G529" s="5"/>
      <c r="H529" s="5"/>
      <c r="I529" s="5"/>
      <c r="J529" s="5"/>
    </row>
    <row r="530" spans="1:19" hidden="1" outlineLevel="1" x14ac:dyDescent="0.25">
      <c r="B530" s="1"/>
      <c r="C530" s="7"/>
      <c r="D530" s="7"/>
      <c r="E530" s="7"/>
      <c r="F530" s="7"/>
      <c r="G530" s="7"/>
      <c r="H530" s="7"/>
      <c r="I530" s="7"/>
      <c r="J530" s="7"/>
      <c r="L530" s="2" t="s">
        <v>25</v>
      </c>
      <c r="M530" s="2">
        <f>SUM(O530)</f>
        <v>2</v>
      </c>
      <c r="N530" s="2"/>
      <c r="O530" s="2">
        <f>SUM(O531:O532)</f>
        <v>2</v>
      </c>
      <c r="P530" s="2"/>
      <c r="Q530" s="2"/>
      <c r="R530" s="2"/>
      <c r="S530" s="2"/>
    </row>
    <row r="531" spans="1:19" hidden="1" outlineLevel="1" x14ac:dyDescent="0.25">
      <c r="B531" s="1"/>
      <c r="C531" s="7"/>
      <c r="D531" s="7"/>
      <c r="E531" s="7"/>
      <c r="F531" s="7"/>
      <c r="G531" s="7"/>
      <c r="H531" s="7"/>
      <c r="I531" s="7"/>
      <c r="J531" s="7"/>
      <c r="O531">
        <v>1</v>
      </c>
      <c r="P531" t="s">
        <v>56</v>
      </c>
      <c r="Q531" t="s">
        <v>234</v>
      </c>
    </row>
    <row r="532" spans="1:19" hidden="1" outlineLevel="1" x14ac:dyDescent="0.25">
      <c r="B532" s="1"/>
      <c r="C532" s="7"/>
      <c r="D532" s="7"/>
      <c r="E532" s="7"/>
      <c r="F532" s="7"/>
      <c r="G532" s="7"/>
      <c r="H532" s="7"/>
      <c r="I532" s="7"/>
      <c r="J532" s="7"/>
      <c r="O532">
        <v>1</v>
      </c>
      <c r="P532" t="s">
        <v>56</v>
      </c>
      <c r="Q532" t="s">
        <v>242</v>
      </c>
    </row>
    <row r="533" spans="1:19" hidden="1" outlineLevel="1" x14ac:dyDescent="0.25">
      <c r="B533" s="1"/>
    </row>
    <row r="534" spans="1:19" collapsed="1" x14ac:dyDescent="0.25">
      <c r="B534" s="3">
        <v>14488</v>
      </c>
      <c r="C534" s="4"/>
      <c r="D534" s="4">
        <v>21</v>
      </c>
      <c r="E534" s="4">
        <v>5</v>
      </c>
      <c r="F534" s="4"/>
      <c r="G534" s="4"/>
      <c r="H534" s="4"/>
      <c r="I534" s="4"/>
      <c r="J534" s="4"/>
      <c r="K534" s="4"/>
      <c r="L534" s="4"/>
      <c r="M534" s="4">
        <f>SUM(O534)</f>
        <v>2</v>
      </c>
      <c r="N534" s="4"/>
      <c r="O534" s="4">
        <f>SUM(O536)</f>
        <v>2</v>
      </c>
      <c r="P534" s="4"/>
      <c r="Q534" s="4"/>
      <c r="R534" s="4"/>
      <c r="S534" s="4"/>
    </row>
    <row r="535" spans="1:19" hidden="1" outlineLevel="1" x14ac:dyDescent="0.25">
      <c r="B535" s="1"/>
      <c r="C535" s="5" t="s">
        <v>118</v>
      </c>
      <c r="D535" s="5">
        <v>8</v>
      </c>
      <c r="E535" s="5"/>
      <c r="F535" s="5"/>
      <c r="G535" s="5"/>
      <c r="H535" s="5"/>
      <c r="I535" s="5"/>
      <c r="J535" s="5"/>
    </row>
    <row r="536" spans="1:19" hidden="1" outlineLevel="1" x14ac:dyDescent="0.25">
      <c r="B536" s="1"/>
      <c r="L536" s="2" t="s">
        <v>25</v>
      </c>
      <c r="M536" s="2">
        <f>SUM(O536)</f>
        <v>2</v>
      </c>
      <c r="N536" s="2"/>
      <c r="O536" s="2">
        <f>SUM(O537)</f>
        <v>2</v>
      </c>
      <c r="P536" s="2"/>
      <c r="Q536" s="2"/>
      <c r="R536" s="2"/>
      <c r="S536" s="2"/>
    </row>
    <row r="537" spans="1:19" hidden="1" outlineLevel="1" x14ac:dyDescent="0.25">
      <c r="B537" s="1"/>
      <c r="O537">
        <v>2</v>
      </c>
      <c r="P537" t="s">
        <v>56</v>
      </c>
      <c r="Q537" t="s">
        <v>239</v>
      </c>
    </row>
    <row r="538" spans="1:19" collapsed="1" x14ac:dyDescent="0.25">
      <c r="B538" s="1"/>
    </row>
    <row r="539" spans="1:19" x14ac:dyDescent="0.25">
      <c r="A539" s="8" t="s">
        <v>12</v>
      </c>
      <c r="B539" s="9"/>
      <c r="C539" s="8"/>
      <c r="D539" s="8">
        <f>SUM(D540,D556,D564,D565,D576,D582,D583,D584,D585,D586,D587,D588,D589,D590,D591)</f>
        <v>108</v>
      </c>
      <c r="E539" s="8">
        <f>SUM(E540,E556,E564,E565,E576,E582,E583,E584,E585,E586,E587,E588,E589,E590,E591)</f>
        <v>37</v>
      </c>
      <c r="F539" s="8">
        <f>SUM(F540,F556,F564,F565,F576,F582,F583,F584,F585,F586,F587,F588,F589,F590,F591)</f>
        <v>16</v>
      </c>
      <c r="G539" s="8"/>
      <c r="H539" s="8"/>
      <c r="I539" s="8">
        <f>SUM(I540,I556,I564,I565,I576,I582,I583,I584,I585,I586,I587,I588,I589,I590,I591)</f>
        <v>19</v>
      </c>
      <c r="J539" s="8">
        <f>SUM(J540,J556,J564,J565,J576,J582,J583,J584,J585,J586,J587,J588,J589,J590,J591)</f>
        <v>18</v>
      </c>
      <c r="K539" s="8"/>
      <c r="L539" s="8"/>
      <c r="M539" s="8">
        <f>SUM(M540,M551,M556,M564,M565,M576,M582,M583,M584,M585,M586,M587,M588,M589,M590,M591)</f>
        <v>70</v>
      </c>
      <c r="N539" s="8">
        <f>SUM(N540,N556,N564,N565,N576,N582,N583,N584,N585,N586,N587,N588,N589,N590,N591)</f>
        <v>0</v>
      </c>
      <c r="O539" s="8">
        <f>SUM(O540,O556,O564,O565,O576,O582,O583,O584,O585,O586,O587,O588,O589,O590,O591)</f>
        <v>12</v>
      </c>
      <c r="P539" s="8"/>
      <c r="Q539" s="8"/>
      <c r="R539" s="8">
        <f>SUM(R540,R556,R564,R565,R576,R582,R583,R584,R585,R586,R587,R588,R589,R590,R591)</f>
        <v>6</v>
      </c>
      <c r="S539" s="8">
        <f>SUM(S540,S556,S564,S565,S576,S582,S583,S584,S585,S586,S587,S588,S589,S590,S591)</f>
        <v>0</v>
      </c>
    </row>
    <row r="540" spans="1:19" x14ac:dyDescent="0.25">
      <c r="B540" s="3">
        <v>14489</v>
      </c>
      <c r="C540" s="4"/>
      <c r="D540" s="4">
        <v>32</v>
      </c>
      <c r="E540" s="4">
        <v>8</v>
      </c>
      <c r="F540" s="4">
        <f>SUM(F541,F543)</f>
        <v>1</v>
      </c>
      <c r="G540" s="4"/>
      <c r="H540" s="4"/>
      <c r="I540" s="4">
        <f>SUM(I541,I543)</f>
        <v>4</v>
      </c>
      <c r="J540" s="4">
        <f>SUM(J541,J543)</f>
        <v>4</v>
      </c>
      <c r="K540" s="4"/>
      <c r="L540" s="4"/>
      <c r="M540" s="4">
        <v>41</v>
      </c>
      <c r="N540" s="4"/>
      <c r="O540" s="4">
        <f>O548+O551</f>
        <v>6</v>
      </c>
      <c r="P540" s="4"/>
      <c r="Q540" s="4"/>
      <c r="R540" s="4">
        <v>0</v>
      </c>
      <c r="S540" s="4"/>
    </row>
    <row r="541" spans="1:19" hidden="1" outlineLevel="1" x14ac:dyDescent="0.25">
      <c r="B541" s="1"/>
      <c r="C541" s="5" t="s">
        <v>65</v>
      </c>
      <c r="D541" s="5"/>
      <c r="E541" s="5"/>
      <c r="F541" s="5"/>
      <c r="G541" s="5"/>
      <c r="H541" s="5"/>
      <c r="I541" s="5">
        <v>1</v>
      </c>
      <c r="J541" s="5">
        <f>SUM(I542)</f>
        <v>1</v>
      </c>
    </row>
    <row r="542" spans="1:19" hidden="1" outlineLevel="2" x14ac:dyDescent="0.25">
      <c r="B542" s="1"/>
      <c r="I542">
        <v>1</v>
      </c>
      <c r="J542" t="s">
        <v>139</v>
      </c>
    </row>
    <row r="543" spans="1:19" hidden="1" outlineLevel="1" x14ac:dyDescent="0.25">
      <c r="B543" s="1"/>
      <c r="C543" s="5" t="s">
        <v>118</v>
      </c>
      <c r="D543" s="5">
        <v>11</v>
      </c>
      <c r="E543" s="5">
        <v>3</v>
      </c>
      <c r="F543" s="5">
        <f>SUM(F544)</f>
        <v>1</v>
      </c>
      <c r="G543" s="5"/>
      <c r="H543" s="5"/>
      <c r="I543" s="5">
        <v>3</v>
      </c>
      <c r="J543" s="5">
        <f>SUM(I545:I547)</f>
        <v>3</v>
      </c>
    </row>
    <row r="544" spans="1:19" hidden="1" outlineLevel="2" x14ac:dyDescent="0.25">
      <c r="B544" s="1"/>
      <c r="F544">
        <v>1</v>
      </c>
      <c r="G544" t="s">
        <v>17</v>
      </c>
      <c r="H544" t="s">
        <v>140</v>
      </c>
    </row>
    <row r="545" spans="2:19" hidden="1" outlineLevel="2" x14ac:dyDescent="0.25">
      <c r="B545" s="1"/>
      <c r="I545">
        <v>1</v>
      </c>
      <c r="J545" t="s">
        <v>141</v>
      </c>
    </row>
    <row r="546" spans="2:19" hidden="1" outlineLevel="2" x14ac:dyDescent="0.25">
      <c r="B546" s="1"/>
      <c r="I546">
        <v>1</v>
      </c>
      <c r="J546" t="s">
        <v>142</v>
      </c>
    </row>
    <row r="547" spans="2:19" hidden="1" outlineLevel="2" x14ac:dyDescent="0.25">
      <c r="B547" s="1"/>
      <c r="I547">
        <v>1</v>
      </c>
      <c r="J547" t="s">
        <v>143</v>
      </c>
    </row>
    <row r="548" spans="2:19" hidden="1" outlineLevel="2" x14ac:dyDescent="0.25">
      <c r="B548" s="1"/>
      <c r="L548" s="2" t="s">
        <v>24</v>
      </c>
      <c r="M548" s="2">
        <f>SUM(O548)</f>
        <v>2</v>
      </c>
      <c r="N548" s="2"/>
      <c r="O548" s="2">
        <f>SUM(O549:O550)</f>
        <v>2</v>
      </c>
      <c r="P548" s="2"/>
      <c r="Q548" s="2"/>
      <c r="R548" s="2"/>
      <c r="S548" s="2"/>
    </row>
    <row r="549" spans="2:19" hidden="1" outlineLevel="2" x14ac:dyDescent="0.25">
      <c r="B549" s="1"/>
      <c r="O549">
        <v>1</v>
      </c>
      <c r="P549" t="s">
        <v>56</v>
      </c>
      <c r="Q549" t="s">
        <v>229</v>
      </c>
    </row>
    <row r="550" spans="2:19" hidden="1" outlineLevel="2" x14ac:dyDescent="0.25">
      <c r="B550" s="1"/>
      <c r="O550">
        <v>1</v>
      </c>
      <c r="P550" t="s">
        <v>56</v>
      </c>
      <c r="Q550" t="s">
        <v>255</v>
      </c>
    </row>
    <row r="551" spans="2:19" hidden="1" outlineLevel="2" x14ac:dyDescent="0.25">
      <c r="B551" s="1"/>
      <c r="L551" s="2" t="s">
        <v>25</v>
      </c>
      <c r="M551" s="2">
        <f>SUM(O551)</f>
        <v>4</v>
      </c>
      <c r="N551" s="2"/>
      <c r="O551" s="2">
        <f>SUM(O552:O554)</f>
        <v>4</v>
      </c>
      <c r="P551" s="2"/>
      <c r="Q551" s="2"/>
      <c r="R551" s="2"/>
      <c r="S551" s="2"/>
    </row>
    <row r="552" spans="2:19" hidden="1" outlineLevel="2" x14ac:dyDescent="0.25">
      <c r="B552" s="1"/>
      <c r="O552">
        <v>1</v>
      </c>
      <c r="P552" t="s">
        <v>56</v>
      </c>
      <c r="Q552" t="s">
        <v>236</v>
      </c>
    </row>
    <row r="553" spans="2:19" hidden="1" outlineLevel="2" x14ac:dyDescent="0.25">
      <c r="B553" s="1"/>
      <c r="O553">
        <v>1</v>
      </c>
      <c r="P553" t="s">
        <v>56</v>
      </c>
      <c r="Q553" t="s">
        <v>244</v>
      </c>
    </row>
    <row r="554" spans="2:19" hidden="1" outlineLevel="2" x14ac:dyDescent="0.25">
      <c r="B554" s="1"/>
      <c r="O554">
        <v>2</v>
      </c>
      <c r="P554" t="s">
        <v>56</v>
      </c>
      <c r="Q554" t="s">
        <v>240</v>
      </c>
    </row>
    <row r="555" spans="2:19" hidden="1" outlineLevel="1" x14ac:dyDescent="0.25">
      <c r="B555" s="1"/>
    </row>
    <row r="556" spans="2:19" collapsed="1" x14ac:dyDescent="0.25">
      <c r="B556" s="3">
        <v>14490</v>
      </c>
      <c r="C556" s="4"/>
      <c r="D556" s="4"/>
      <c r="E556" s="4"/>
      <c r="F556" s="4"/>
      <c r="G556" s="4"/>
      <c r="H556" s="4"/>
      <c r="I556" s="4">
        <f>SUM(I557,I559)</f>
        <v>2</v>
      </c>
      <c r="J556" s="4">
        <f>SUM(J557,J559)</f>
        <v>2</v>
      </c>
      <c r="K556" s="4"/>
      <c r="L556" s="4"/>
      <c r="M556" s="4">
        <f>SUM(M561)</f>
        <v>1</v>
      </c>
      <c r="N556" s="4"/>
      <c r="O556" s="4">
        <f>SUM(O561)</f>
        <v>1</v>
      </c>
      <c r="P556" s="4"/>
      <c r="Q556" s="4"/>
      <c r="R556" s="4"/>
      <c r="S556" s="4"/>
    </row>
    <row r="557" spans="2:19" hidden="1" outlineLevel="1" x14ac:dyDescent="0.25">
      <c r="B557" s="1"/>
      <c r="C557" s="5" t="s">
        <v>65</v>
      </c>
      <c r="D557" s="5"/>
      <c r="E557" s="5"/>
      <c r="F557" s="5"/>
      <c r="G557" s="5"/>
      <c r="H557" s="5"/>
      <c r="I557" s="5">
        <v>1</v>
      </c>
      <c r="J557" s="5">
        <f>SUM(I558)</f>
        <v>1</v>
      </c>
    </row>
    <row r="558" spans="2:19" hidden="1" outlineLevel="2" x14ac:dyDescent="0.25">
      <c r="B558" s="1"/>
      <c r="I558">
        <v>1</v>
      </c>
      <c r="J558" t="s">
        <v>144</v>
      </c>
    </row>
    <row r="559" spans="2:19" hidden="1" outlineLevel="1" x14ac:dyDescent="0.25">
      <c r="B559" s="1"/>
      <c r="C559" s="5" t="s">
        <v>145</v>
      </c>
      <c r="D559" s="5"/>
      <c r="E559" s="5"/>
      <c r="F559" s="5"/>
      <c r="G559" s="5"/>
      <c r="H559" s="5"/>
      <c r="I559" s="5">
        <v>1</v>
      </c>
      <c r="J559" s="5">
        <f>SUM(I560)</f>
        <v>1</v>
      </c>
    </row>
    <row r="560" spans="2:19" hidden="1" outlineLevel="2" x14ac:dyDescent="0.25">
      <c r="B560" s="1"/>
      <c r="I560">
        <v>1</v>
      </c>
      <c r="J560" t="s">
        <v>146</v>
      </c>
    </row>
    <row r="561" spans="2:19" hidden="1" outlineLevel="2" x14ac:dyDescent="0.25">
      <c r="B561" s="1"/>
      <c r="L561" s="2" t="s">
        <v>24</v>
      </c>
      <c r="M561" s="2">
        <f>SUM(O561)</f>
        <v>1</v>
      </c>
      <c r="N561" s="2"/>
      <c r="O561" s="2">
        <f>SUM(O562)</f>
        <v>1</v>
      </c>
      <c r="P561" s="2"/>
      <c r="Q561" s="2"/>
      <c r="R561" s="2"/>
      <c r="S561" s="2"/>
    </row>
    <row r="562" spans="2:19" hidden="1" outlineLevel="2" x14ac:dyDescent="0.25">
      <c r="B562" s="1"/>
      <c r="O562">
        <v>1</v>
      </c>
      <c r="P562" t="s">
        <v>56</v>
      </c>
      <c r="Q562" t="s">
        <v>261</v>
      </c>
    </row>
    <row r="563" spans="2:19" hidden="1" outlineLevel="1" x14ac:dyDescent="0.25">
      <c r="B563" s="1"/>
    </row>
    <row r="564" spans="2:19" collapsed="1" x14ac:dyDescent="0.25">
      <c r="B564" s="1">
        <v>14491</v>
      </c>
    </row>
    <row r="565" spans="2:19" x14ac:dyDescent="0.25">
      <c r="B565" s="3">
        <v>14492</v>
      </c>
      <c r="C565" s="4"/>
      <c r="D565" s="4">
        <f>SUM(D566)</f>
        <v>22</v>
      </c>
      <c r="E565" s="4">
        <v>16</v>
      </c>
      <c r="F565" s="4">
        <f t="shared" ref="F565" si="8">SUM(F566)</f>
        <v>3</v>
      </c>
      <c r="G565" s="4"/>
      <c r="H565" s="4"/>
      <c r="I565" s="4">
        <f>SUM(I566)</f>
        <v>3</v>
      </c>
      <c r="J565" s="4">
        <f>SUM(J566)</f>
        <v>3</v>
      </c>
      <c r="K565" s="4"/>
      <c r="L565" s="4"/>
      <c r="M565" s="4">
        <f>SUM(M571,M573)</f>
        <v>4</v>
      </c>
      <c r="N565" s="4"/>
      <c r="O565" s="4">
        <f>SUM(O571,O573)</f>
        <v>4</v>
      </c>
      <c r="P565" s="4"/>
      <c r="Q565" s="4"/>
      <c r="R565" s="4"/>
      <c r="S565" s="4"/>
    </row>
    <row r="566" spans="2:19" hidden="1" outlineLevel="1" x14ac:dyDescent="0.25">
      <c r="B566" s="1"/>
      <c r="C566" s="5" t="s">
        <v>145</v>
      </c>
      <c r="D566" s="5">
        <v>22</v>
      </c>
      <c r="E566" s="5">
        <v>3</v>
      </c>
      <c r="F566" s="5">
        <f>SUM(F567)</f>
        <v>3</v>
      </c>
      <c r="G566" s="5"/>
      <c r="H566" s="5"/>
      <c r="I566" s="5">
        <v>3</v>
      </c>
      <c r="J566" s="5">
        <f>SUM(I568:I570)</f>
        <v>3</v>
      </c>
    </row>
    <row r="567" spans="2:19" hidden="1" outlineLevel="2" x14ac:dyDescent="0.25">
      <c r="B567" s="1"/>
      <c r="F567">
        <v>3</v>
      </c>
      <c r="G567" t="s">
        <v>17</v>
      </c>
      <c r="H567" t="s">
        <v>147</v>
      </c>
    </row>
    <row r="568" spans="2:19" hidden="1" outlineLevel="2" x14ac:dyDescent="0.25">
      <c r="B568" s="1"/>
      <c r="I568">
        <v>1</v>
      </c>
      <c r="J568" t="s">
        <v>148</v>
      </c>
    </row>
    <row r="569" spans="2:19" hidden="1" outlineLevel="2" x14ac:dyDescent="0.25">
      <c r="B569" s="1"/>
      <c r="I569">
        <v>1</v>
      </c>
      <c r="J569" t="s">
        <v>149</v>
      </c>
    </row>
    <row r="570" spans="2:19" hidden="1" outlineLevel="2" x14ac:dyDescent="0.25">
      <c r="B570" s="1"/>
      <c r="I570">
        <v>1</v>
      </c>
      <c r="J570" t="s">
        <v>150</v>
      </c>
    </row>
    <row r="571" spans="2:19" hidden="1" outlineLevel="2" x14ac:dyDescent="0.25">
      <c r="B571" s="1"/>
      <c r="L571" s="2" t="s">
        <v>24</v>
      </c>
      <c r="M571" s="2">
        <v>1</v>
      </c>
      <c r="N571" s="2"/>
      <c r="O571" s="2">
        <f>O572</f>
        <v>1</v>
      </c>
      <c r="P571" s="2"/>
      <c r="Q571" s="2"/>
      <c r="R571" s="2"/>
      <c r="S571" s="2"/>
    </row>
    <row r="572" spans="2:19" hidden="1" outlineLevel="2" x14ac:dyDescent="0.25">
      <c r="B572" s="1"/>
      <c r="O572">
        <v>1</v>
      </c>
      <c r="P572" t="s">
        <v>56</v>
      </c>
      <c r="Q572" t="s">
        <v>229</v>
      </c>
    </row>
    <row r="573" spans="2:19" hidden="1" outlineLevel="2" x14ac:dyDescent="0.25">
      <c r="B573" s="1"/>
      <c r="L573" s="2" t="s">
        <v>25</v>
      </c>
      <c r="M573" s="2">
        <f>SUM(O573)</f>
        <v>3</v>
      </c>
      <c r="N573" s="2"/>
      <c r="O573" s="2">
        <f>SUM(O574)</f>
        <v>3</v>
      </c>
      <c r="P573" s="2"/>
      <c r="Q573" s="2"/>
      <c r="R573" s="2"/>
      <c r="S573" s="2"/>
    </row>
    <row r="574" spans="2:19" hidden="1" outlineLevel="2" x14ac:dyDescent="0.25">
      <c r="B574" s="1"/>
      <c r="O574">
        <v>3</v>
      </c>
      <c r="P574" t="s">
        <v>245</v>
      </c>
      <c r="Q574" t="s">
        <v>246</v>
      </c>
    </row>
    <row r="575" spans="2:19" hidden="1" outlineLevel="1" x14ac:dyDescent="0.25">
      <c r="B575" s="1"/>
    </row>
    <row r="576" spans="2:19" collapsed="1" x14ac:dyDescent="0.25">
      <c r="B576" s="3">
        <v>14493</v>
      </c>
      <c r="C576" s="4"/>
      <c r="D576" s="4">
        <f>SUM(D577)</f>
        <v>15</v>
      </c>
      <c r="E576" s="4">
        <f t="shared" ref="E576:F576" si="9">SUM(E577)</f>
        <v>5</v>
      </c>
      <c r="F576" s="4">
        <f t="shared" si="9"/>
        <v>3</v>
      </c>
      <c r="G576" s="4"/>
      <c r="H576" s="4"/>
      <c r="I576" s="4">
        <f>SUM(I577,I579)</f>
        <v>2</v>
      </c>
      <c r="J576" s="4">
        <f>SUM(J577,J579)</f>
        <v>1</v>
      </c>
      <c r="K576" s="4"/>
      <c r="L576" s="4"/>
      <c r="M576" s="4"/>
      <c r="N576" s="4"/>
      <c r="O576" s="4"/>
      <c r="P576" s="4"/>
      <c r="Q576" s="4"/>
      <c r="R576" s="4"/>
      <c r="S576" s="4"/>
    </row>
    <row r="577" spans="2:19" hidden="1" outlineLevel="1" x14ac:dyDescent="0.25">
      <c r="B577" s="1"/>
      <c r="C577" s="5" t="s">
        <v>145</v>
      </c>
      <c r="D577" s="5">
        <v>15</v>
      </c>
      <c r="E577" s="5">
        <v>5</v>
      </c>
      <c r="F577" s="5">
        <f>SUM(F578)</f>
        <v>3</v>
      </c>
      <c r="G577" s="5"/>
      <c r="H577" s="5"/>
      <c r="I577" s="5">
        <v>1</v>
      </c>
      <c r="J577" s="5"/>
    </row>
    <row r="578" spans="2:19" hidden="1" outlineLevel="2" x14ac:dyDescent="0.25">
      <c r="B578" s="1"/>
      <c r="F578">
        <v>3</v>
      </c>
      <c r="G578" t="s">
        <v>62</v>
      </c>
      <c r="H578" t="s">
        <v>151</v>
      </c>
    </row>
    <row r="579" spans="2:19" hidden="1" outlineLevel="1" x14ac:dyDescent="0.25">
      <c r="B579" s="1"/>
      <c r="C579" s="5" t="s">
        <v>118</v>
      </c>
      <c r="D579" s="5"/>
      <c r="E579" s="5"/>
      <c r="F579" s="5"/>
      <c r="G579" s="5"/>
      <c r="H579" s="5"/>
      <c r="I579" s="5">
        <v>1</v>
      </c>
      <c r="J579" s="5">
        <f>SUM(I580)</f>
        <v>1</v>
      </c>
    </row>
    <row r="580" spans="2:19" hidden="1" outlineLevel="2" x14ac:dyDescent="0.25">
      <c r="B580" s="1"/>
      <c r="I580">
        <v>1</v>
      </c>
      <c r="J580" t="s">
        <v>152</v>
      </c>
    </row>
    <row r="581" spans="2:19" hidden="1" outlineLevel="1" collapsed="1" x14ac:dyDescent="0.25">
      <c r="B581" s="1"/>
    </row>
    <row r="582" spans="2:19" collapsed="1" x14ac:dyDescent="0.25">
      <c r="B582" s="1">
        <v>14494</v>
      </c>
    </row>
    <row r="583" spans="2:19" x14ac:dyDescent="0.25">
      <c r="B583" s="1">
        <v>14495</v>
      </c>
    </row>
    <row r="584" spans="2:19" x14ac:dyDescent="0.25">
      <c r="B584" s="1">
        <v>14496</v>
      </c>
    </row>
    <row r="585" spans="2:19" x14ac:dyDescent="0.25">
      <c r="B585" s="1">
        <v>14497</v>
      </c>
    </row>
    <row r="586" spans="2:19" x14ac:dyDescent="0.25">
      <c r="B586" s="1">
        <v>14498</v>
      </c>
    </row>
    <row r="587" spans="2:19" x14ac:dyDescent="0.25">
      <c r="B587" s="1">
        <v>14499</v>
      </c>
    </row>
    <row r="588" spans="2:19" x14ac:dyDescent="0.25">
      <c r="B588" s="1">
        <v>14500</v>
      </c>
    </row>
    <row r="589" spans="2:19" x14ac:dyDescent="0.25">
      <c r="B589" s="1">
        <v>14501</v>
      </c>
    </row>
    <row r="590" spans="2:19" x14ac:dyDescent="0.25">
      <c r="B590" s="1">
        <v>14502</v>
      </c>
    </row>
    <row r="591" spans="2:19" x14ac:dyDescent="0.25">
      <c r="B591" s="3">
        <v>14503</v>
      </c>
      <c r="C591" s="4"/>
      <c r="D591" s="4">
        <v>39</v>
      </c>
      <c r="E591" s="4">
        <v>8</v>
      </c>
      <c r="F591" s="4">
        <f>SUM(F592,F594,F597,F598)</f>
        <v>9</v>
      </c>
      <c r="G591" s="4"/>
      <c r="H591" s="4"/>
      <c r="I591" s="4">
        <f>SUM(I594,I597,I598,I609)</f>
        <v>8</v>
      </c>
      <c r="J591" s="4">
        <f>SUM(J594,J597,J598,J609)</f>
        <v>8</v>
      </c>
      <c r="K591" s="4"/>
      <c r="L591" s="4"/>
      <c r="M591" s="4">
        <v>20</v>
      </c>
      <c r="N591" s="4"/>
      <c r="O591" s="4">
        <f>SUM(O610)</f>
        <v>1</v>
      </c>
      <c r="P591" s="4"/>
      <c r="Q591" s="4"/>
      <c r="R591" s="4">
        <v>6</v>
      </c>
      <c r="S591" s="4"/>
    </row>
    <row r="592" spans="2:19" hidden="1" outlineLevel="1" x14ac:dyDescent="0.25">
      <c r="B592" s="10"/>
      <c r="C592" s="5" t="s">
        <v>65</v>
      </c>
      <c r="D592" s="5">
        <v>1</v>
      </c>
      <c r="E592" s="5"/>
      <c r="F592" s="5">
        <f>SUM(F593)</f>
        <v>1</v>
      </c>
      <c r="G592" s="5"/>
      <c r="H592" s="5"/>
      <c r="I592" s="5"/>
      <c r="J592" s="5"/>
      <c r="K592" s="7"/>
      <c r="L592" s="7"/>
      <c r="M592" s="7"/>
      <c r="N592" s="7"/>
      <c r="O592" s="7"/>
      <c r="P592" s="7"/>
      <c r="Q592" s="7"/>
      <c r="R592" s="7"/>
      <c r="S592" s="7"/>
    </row>
    <row r="593" spans="2:19" hidden="1" outlineLevel="2" x14ac:dyDescent="0.25">
      <c r="B593" s="10"/>
      <c r="C593" s="7"/>
      <c r="D593" s="7"/>
      <c r="E593" s="7"/>
      <c r="F593" s="7">
        <v>1</v>
      </c>
      <c r="G593" s="7" t="s">
        <v>17</v>
      </c>
      <c r="H593" s="7" t="s">
        <v>187</v>
      </c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2:19" hidden="1" outlineLevel="1" x14ac:dyDescent="0.25">
      <c r="C594" s="5" t="s">
        <v>13</v>
      </c>
      <c r="D594" s="5"/>
      <c r="E594" s="5"/>
      <c r="F594" s="5"/>
      <c r="G594" s="5"/>
      <c r="H594" s="5"/>
      <c r="I594" s="5">
        <v>2</v>
      </c>
      <c r="J594" s="5">
        <f>SUM(I595:I596)</f>
        <v>2</v>
      </c>
    </row>
    <row r="595" spans="2:19" hidden="1" outlineLevel="2" x14ac:dyDescent="0.25">
      <c r="I595">
        <v>1</v>
      </c>
      <c r="J595" t="s">
        <v>153</v>
      </c>
    </row>
    <row r="596" spans="2:19" hidden="1" outlineLevel="2" x14ac:dyDescent="0.25">
      <c r="I596">
        <v>1</v>
      </c>
      <c r="J596" t="s">
        <v>154</v>
      </c>
    </row>
    <row r="597" spans="2:19" hidden="1" outlineLevel="1" x14ac:dyDescent="0.25">
      <c r="C597" s="5" t="s">
        <v>14</v>
      </c>
      <c r="D597" s="5">
        <v>13</v>
      </c>
      <c r="E597" s="5"/>
      <c r="F597" s="5"/>
      <c r="G597" s="5"/>
      <c r="H597" s="5"/>
      <c r="I597" s="5"/>
      <c r="J597" s="5"/>
    </row>
    <row r="598" spans="2:19" hidden="1" outlineLevel="1" x14ac:dyDescent="0.25">
      <c r="C598" s="5" t="s">
        <v>155</v>
      </c>
      <c r="D598" s="5">
        <v>11</v>
      </c>
      <c r="E598" s="5"/>
      <c r="F598" s="5">
        <f>SUM(F599:F602)</f>
        <v>8</v>
      </c>
      <c r="G598" s="5"/>
      <c r="H598" s="5"/>
      <c r="I598" s="5">
        <v>6</v>
      </c>
      <c r="J598" s="5">
        <f>SUM(I603:I608)</f>
        <v>6</v>
      </c>
    </row>
    <row r="599" spans="2:19" hidden="1" outlineLevel="2" x14ac:dyDescent="0.25">
      <c r="F599">
        <v>2</v>
      </c>
      <c r="G599" t="s">
        <v>17</v>
      </c>
      <c r="H599" t="s">
        <v>156</v>
      </c>
    </row>
    <row r="600" spans="2:19" hidden="1" outlineLevel="2" x14ac:dyDescent="0.25">
      <c r="F600">
        <v>2</v>
      </c>
      <c r="G600" t="s">
        <v>62</v>
      </c>
      <c r="H600" t="s">
        <v>172</v>
      </c>
    </row>
    <row r="601" spans="2:19" hidden="1" outlineLevel="2" x14ac:dyDescent="0.25">
      <c r="F601">
        <v>2</v>
      </c>
      <c r="G601" t="s">
        <v>17</v>
      </c>
      <c r="H601" t="s">
        <v>179</v>
      </c>
    </row>
    <row r="602" spans="2:19" hidden="1" outlineLevel="2" x14ac:dyDescent="0.25">
      <c r="F602">
        <v>2</v>
      </c>
      <c r="G602" t="s">
        <v>17</v>
      </c>
      <c r="H602" t="s">
        <v>197</v>
      </c>
    </row>
    <row r="603" spans="2:19" hidden="1" outlineLevel="2" x14ac:dyDescent="0.25">
      <c r="I603">
        <v>1</v>
      </c>
      <c r="J603" t="s">
        <v>157</v>
      </c>
    </row>
    <row r="604" spans="2:19" hidden="1" outlineLevel="2" x14ac:dyDescent="0.25">
      <c r="I604">
        <v>1</v>
      </c>
      <c r="J604" t="s">
        <v>158</v>
      </c>
    </row>
    <row r="605" spans="2:19" hidden="1" outlineLevel="2" x14ac:dyDescent="0.25">
      <c r="I605">
        <v>1</v>
      </c>
      <c r="J605" t="s">
        <v>159</v>
      </c>
    </row>
    <row r="606" spans="2:19" hidden="1" outlineLevel="2" x14ac:dyDescent="0.25">
      <c r="I606">
        <v>1</v>
      </c>
      <c r="J606" t="s">
        <v>160</v>
      </c>
    </row>
    <row r="607" spans="2:19" hidden="1" outlineLevel="2" x14ac:dyDescent="0.25">
      <c r="I607">
        <v>1</v>
      </c>
      <c r="J607" t="s">
        <v>161</v>
      </c>
    </row>
    <row r="608" spans="2:19" hidden="1" outlineLevel="2" x14ac:dyDescent="0.25">
      <c r="I608">
        <v>1</v>
      </c>
      <c r="J608" t="s">
        <v>162</v>
      </c>
    </row>
    <row r="609" spans="3:19" hidden="1" outlineLevel="1" x14ac:dyDescent="0.25">
      <c r="C609" s="5" t="s">
        <v>118</v>
      </c>
      <c r="D609" s="5">
        <v>2</v>
      </c>
      <c r="E609" s="5"/>
      <c r="F609" s="5"/>
      <c r="G609" s="5"/>
      <c r="H609" s="5"/>
      <c r="I609" s="5"/>
      <c r="J609" s="5"/>
    </row>
    <row r="610" spans="3:19" hidden="1" outlineLevel="1" x14ac:dyDescent="0.25">
      <c r="L610" s="2" t="s">
        <v>24</v>
      </c>
      <c r="M610" s="2">
        <f>SUM(O611)</f>
        <v>1</v>
      </c>
      <c r="N610" s="2"/>
      <c r="O610" s="2">
        <f>SUM(O611)</f>
        <v>1</v>
      </c>
      <c r="P610" s="2"/>
      <c r="Q610" s="2"/>
      <c r="R610" s="2"/>
      <c r="S610" s="2"/>
    </row>
    <row r="611" spans="3:19" collapsed="1" x14ac:dyDescent="0.25">
      <c r="O611">
        <v>1</v>
      </c>
      <c r="P611" t="s">
        <v>56</v>
      </c>
      <c r="Q611" t="s">
        <v>256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</dc:creator>
  <cp:lastModifiedBy>Håkan Gustavsson</cp:lastModifiedBy>
  <dcterms:created xsi:type="dcterms:W3CDTF">2009-08-16T13:24:42Z</dcterms:created>
  <dcterms:modified xsi:type="dcterms:W3CDTF">2017-05-21T18:57:13Z</dcterms:modified>
</cp:coreProperties>
</file>